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\Documents\Maine Summer Adventure Race\2018\"/>
    </mc:Choice>
  </mc:AlternateContent>
  <xr:revisionPtr revIDLastSave="0" documentId="13_ncr:1_{831A7798-FE31-470C-B4EC-7FBB3B0FE04F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9-Hour Full" sheetId="4" r:id="rId1"/>
    <sheet name="24-Hour Highlights" sheetId="6" r:id="rId2"/>
    <sheet name="24-Hour Full" sheetId="3" r:id="rId3"/>
  </sheets>
  <calcPr calcId="179017"/>
</workbook>
</file>

<file path=xl/calcChain.xml><?xml version="1.0" encoding="utf-8"?>
<calcChain xmlns="http://schemas.openxmlformats.org/spreadsheetml/2006/main">
  <c r="E13" i="4" l="1"/>
  <c r="E4" i="4"/>
  <c r="DP31" i="6"/>
  <c r="E31" i="6" s="1"/>
  <c r="DL31" i="6"/>
  <c r="DI31" i="6"/>
  <c r="CX31" i="6"/>
  <c r="CE31" i="6"/>
  <c r="BY31" i="6"/>
  <c r="BV31" i="6"/>
  <c r="BP31" i="6"/>
  <c r="BM31" i="6"/>
  <c r="BJ31" i="6"/>
  <c r="BG31" i="6"/>
  <c r="BB31" i="6"/>
  <c r="AY31" i="6"/>
  <c r="AP31" i="6"/>
  <c r="X31" i="6"/>
  <c r="R31" i="6"/>
  <c r="Q31" i="6"/>
  <c r="F31" i="6"/>
  <c r="DP30" i="6"/>
  <c r="E30" i="6" s="1"/>
  <c r="DL30" i="6"/>
  <c r="DI30" i="6"/>
  <c r="CY30" i="6"/>
  <c r="CX30" i="6"/>
  <c r="CE30" i="6"/>
  <c r="BY30" i="6"/>
  <c r="BV30" i="6"/>
  <c r="BP30" i="6"/>
  <c r="BM30" i="6"/>
  <c r="BJ30" i="6"/>
  <c r="BG30" i="6"/>
  <c r="BB30" i="6"/>
  <c r="AY30" i="6"/>
  <c r="AT30" i="6"/>
  <c r="AQ30" i="6"/>
  <c r="AP30" i="6"/>
  <c r="AA30" i="6"/>
  <c r="U30" i="6"/>
  <c r="R30" i="6"/>
  <c r="Q30" i="6"/>
  <c r="F30" i="6"/>
  <c r="DP29" i="6"/>
  <c r="E29" i="6" s="1"/>
  <c r="DL29" i="6"/>
  <c r="DI29" i="6"/>
  <c r="CY29" i="6"/>
  <c r="CX29" i="6"/>
  <c r="CE29" i="6"/>
  <c r="BY29" i="6"/>
  <c r="BV29" i="6"/>
  <c r="BP29" i="6"/>
  <c r="BM29" i="6"/>
  <c r="BJ29" i="6"/>
  <c r="BG29" i="6"/>
  <c r="BB29" i="6"/>
  <c r="AY29" i="6"/>
  <c r="AT29" i="6"/>
  <c r="AQ29" i="6"/>
  <c r="AP29" i="6"/>
  <c r="AA29" i="6"/>
  <c r="U29" i="6"/>
  <c r="R29" i="6"/>
  <c r="Q29" i="6"/>
  <c r="F29" i="6"/>
  <c r="DP28" i="6"/>
  <c r="E28" i="6" s="1"/>
  <c r="DL28" i="6"/>
  <c r="DI28" i="6"/>
  <c r="CY28" i="6"/>
  <c r="CX28" i="6"/>
  <c r="CE28" i="6"/>
  <c r="CB28" i="6"/>
  <c r="BY28" i="6"/>
  <c r="BV28" i="6"/>
  <c r="BP28" i="6"/>
  <c r="BM28" i="6"/>
  <c r="BJ28" i="6"/>
  <c r="BG28" i="6"/>
  <c r="BB28" i="6"/>
  <c r="AY28" i="6"/>
  <c r="AT28" i="6"/>
  <c r="AQ28" i="6"/>
  <c r="AP28" i="6"/>
  <c r="AA28" i="6"/>
  <c r="X28" i="6"/>
  <c r="U28" i="6"/>
  <c r="Q28" i="6"/>
  <c r="F28" i="6"/>
  <c r="DP27" i="6"/>
  <c r="E27" i="6" s="1"/>
  <c r="DL27" i="6"/>
  <c r="DI27" i="6"/>
  <c r="CY27" i="6"/>
  <c r="CX27" i="6"/>
  <c r="CE27" i="6"/>
  <c r="BY27" i="6"/>
  <c r="BV27" i="6"/>
  <c r="BP27" i="6"/>
  <c r="BM27" i="6"/>
  <c r="BJ27" i="6"/>
  <c r="BG27" i="6"/>
  <c r="BB27" i="6"/>
  <c r="AY27" i="6"/>
  <c r="AT27" i="6"/>
  <c r="AQ27" i="6"/>
  <c r="AP27" i="6"/>
  <c r="AA27" i="6"/>
  <c r="U27" i="6"/>
  <c r="R27" i="6"/>
  <c r="Q27" i="6"/>
  <c r="F27" i="6"/>
  <c r="DP26" i="6"/>
  <c r="E26" i="6" s="1"/>
  <c r="DL26" i="6"/>
  <c r="DI26" i="6"/>
  <c r="CY26" i="6"/>
  <c r="CX26" i="6"/>
  <c r="CE26" i="6"/>
  <c r="BY26" i="6"/>
  <c r="BV26" i="6"/>
  <c r="BP26" i="6"/>
  <c r="BM26" i="6"/>
  <c r="BJ26" i="6"/>
  <c r="BG26" i="6"/>
  <c r="BB26" i="6"/>
  <c r="AY26" i="6"/>
  <c r="AT26" i="6"/>
  <c r="AQ26" i="6"/>
  <c r="AP26" i="6"/>
  <c r="AA26" i="6"/>
  <c r="U26" i="6"/>
  <c r="R26" i="6"/>
  <c r="Q26" i="6"/>
  <c r="F26" i="6"/>
  <c r="DP25" i="6"/>
  <c r="E25" i="6" s="1"/>
  <c r="DL25" i="6"/>
  <c r="DI25" i="6"/>
  <c r="CY25" i="6"/>
  <c r="CX25" i="6"/>
  <c r="CE25" i="6"/>
  <c r="BY25" i="6"/>
  <c r="BV25" i="6"/>
  <c r="BP25" i="6"/>
  <c r="BM25" i="6"/>
  <c r="BJ25" i="6"/>
  <c r="BG25" i="6"/>
  <c r="BB25" i="6"/>
  <c r="AY25" i="6"/>
  <c r="AT25" i="6"/>
  <c r="AQ25" i="6"/>
  <c r="AP25" i="6"/>
  <c r="AA25" i="6"/>
  <c r="U25" i="6"/>
  <c r="R25" i="6"/>
  <c r="Q25" i="6"/>
  <c r="F25" i="6"/>
  <c r="CX23" i="6"/>
  <c r="AT23" i="6"/>
  <c r="AQ23" i="6"/>
  <c r="AP23" i="6"/>
  <c r="AA23" i="6"/>
  <c r="X23" i="6"/>
  <c r="U23" i="6"/>
  <c r="Q23" i="6"/>
  <c r="F23" i="6"/>
  <c r="CY22" i="6"/>
  <c r="CX22" i="6"/>
  <c r="CB22" i="6"/>
  <c r="BV22" i="6"/>
  <c r="BM22" i="6"/>
  <c r="BJ22" i="6"/>
  <c r="BG22" i="6"/>
  <c r="BB22" i="6"/>
  <c r="AY22" i="6"/>
  <c r="AP22" i="6"/>
  <c r="U22" i="6"/>
  <c r="R22" i="6"/>
  <c r="Q22" i="6"/>
  <c r="F22" i="6"/>
  <c r="DP21" i="6"/>
  <c r="DL21" i="6"/>
  <c r="DI21" i="6"/>
  <c r="CX21" i="6"/>
  <c r="CE21" i="6"/>
  <c r="BY21" i="6"/>
  <c r="BV21" i="6"/>
  <c r="BP21" i="6"/>
  <c r="BM21" i="6"/>
  <c r="BJ21" i="6"/>
  <c r="BG21" i="6"/>
  <c r="BB21" i="6"/>
  <c r="AY21" i="6"/>
  <c r="AP21" i="6"/>
  <c r="X21" i="6"/>
  <c r="R21" i="6"/>
  <c r="Q21" i="6"/>
  <c r="F21" i="6"/>
  <c r="E21" i="6"/>
  <c r="CX20" i="6"/>
  <c r="BY20" i="6"/>
  <c r="BV20" i="6"/>
  <c r="BP20" i="6"/>
  <c r="BM20" i="6"/>
  <c r="BJ20" i="6"/>
  <c r="BG20" i="6"/>
  <c r="BB20" i="6"/>
  <c r="AY20" i="6"/>
  <c r="AT20" i="6"/>
  <c r="AQ20" i="6"/>
  <c r="AP20" i="6"/>
  <c r="AA20" i="6"/>
  <c r="U20" i="6"/>
  <c r="R20" i="6"/>
  <c r="Q20" i="6"/>
  <c r="F20" i="6"/>
  <c r="DP17" i="6"/>
  <c r="DL17" i="6"/>
  <c r="DI17" i="6"/>
  <c r="CY17" i="6"/>
  <c r="CX17" i="6"/>
  <c r="CE17" i="6"/>
  <c r="BY17" i="6"/>
  <c r="BV17" i="6"/>
  <c r="BP17" i="6"/>
  <c r="BM17" i="6"/>
  <c r="BJ17" i="6"/>
  <c r="BG17" i="6"/>
  <c r="BB17" i="6"/>
  <c r="AY17" i="6"/>
  <c r="AT17" i="6"/>
  <c r="AQ17" i="6"/>
  <c r="AP17" i="6"/>
  <c r="AA17" i="6"/>
  <c r="U17" i="6"/>
  <c r="R17" i="6"/>
  <c r="Q17" i="6"/>
  <c r="F17" i="6"/>
  <c r="E17" i="6"/>
  <c r="DP16" i="6"/>
  <c r="E16" i="6" s="1"/>
  <c r="DL16" i="6"/>
  <c r="DI16" i="6"/>
  <c r="CY16" i="6"/>
  <c r="CX16" i="6"/>
  <c r="CE16" i="6"/>
  <c r="BY16" i="6"/>
  <c r="BV16" i="6"/>
  <c r="BP16" i="6"/>
  <c r="BM16" i="6"/>
  <c r="BJ16" i="6"/>
  <c r="BG16" i="6"/>
  <c r="BB16" i="6"/>
  <c r="AY16" i="6"/>
  <c r="AT16" i="6"/>
  <c r="AQ16" i="6"/>
  <c r="AP16" i="6"/>
  <c r="AA16" i="6"/>
  <c r="U16" i="6"/>
  <c r="R16" i="6"/>
  <c r="Q16" i="6"/>
  <c r="F16" i="6"/>
  <c r="DP19" i="6"/>
  <c r="DL19" i="6"/>
  <c r="DI19" i="6"/>
  <c r="CY19" i="6"/>
  <c r="CX19" i="6"/>
  <c r="CE19" i="6"/>
  <c r="CB19" i="6"/>
  <c r="BY19" i="6"/>
  <c r="BV19" i="6"/>
  <c r="BP19" i="6"/>
  <c r="BM19" i="6"/>
  <c r="AY19" i="6"/>
  <c r="AT19" i="6"/>
  <c r="AQ19" i="6"/>
  <c r="AP19" i="6"/>
  <c r="AA19" i="6"/>
  <c r="U19" i="6"/>
  <c r="R19" i="6"/>
  <c r="Q19" i="6"/>
  <c r="F19" i="6"/>
  <c r="E19" i="6"/>
  <c r="DP18" i="6"/>
  <c r="E18" i="6" s="1"/>
  <c r="DL18" i="6"/>
  <c r="DI18" i="6"/>
  <c r="CY18" i="6"/>
  <c r="CX18" i="6"/>
  <c r="CE18" i="6"/>
  <c r="CB18" i="6"/>
  <c r="BV18" i="6"/>
  <c r="BP18" i="6"/>
  <c r="BM18" i="6"/>
  <c r="BJ18" i="6"/>
  <c r="BG18" i="6"/>
  <c r="BB18" i="6"/>
  <c r="AY18" i="6"/>
  <c r="AT18" i="6"/>
  <c r="AQ18" i="6"/>
  <c r="AP18" i="6"/>
  <c r="AA18" i="6"/>
  <c r="U18" i="6"/>
  <c r="R18" i="6"/>
  <c r="Q18" i="6"/>
  <c r="F18" i="6"/>
  <c r="DP15" i="6"/>
  <c r="DL15" i="6"/>
  <c r="DI15" i="6"/>
  <c r="CY15" i="6"/>
  <c r="CX15" i="6"/>
  <c r="CE15" i="6"/>
  <c r="BY15" i="6"/>
  <c r="BV15" i="6"/>
  <c r="BP15" i="6"/>
  <c r="BM15" i="6"/>
  <c r="BJ15" i="6"/>
  <c r="BG15" i="6"/>
  <c r="BB15" i="6"/>
  <c r="AY15" i="6"/>
  <c r="AT15" i="6"/>
  <c r="AQ15" i="6"/>
  <c r="AP15" i="6"/>
  <c r="AA15" i="6"/>
  <c r="U15" i="6"/>
  <c r="R15" i="6"/>
  <c r="Q15" i="6"/>
  <c r="F15" i="6"/>
  <c r="E15" i="6"/>
  <c r="DP14" i="6"/>
  <c r="E14" i="6" s="1"/>
  <c r="DL14" i="6"/>
  <c r="DI14" i="6"/>
  <c r="CX14" i="6"/>
  <c r="CE14" i="6"/>
  <c r="CB14" i="6"/>
  <c r="BY14" i="6"/>
  <c r="BV14" i="6"/>
  <c r="BP14" i="6"/>
  <c r="BM14" i="6"/>
  <c r="BJ14" i="6"/>
  <c r="BG14" i="6"/>
  <c r="BB14" i="6"/>
  <c r="AY14" i="6"/>
  <c r="AT14" i="6"/>
  <c r="AP14" i="6"/>
  <c r="AA14" i="6"/>
  <c r="X14" i="6"/>
  <c r="U14" i="6"/>
  <c r="R14" i="6"/>
  <c r="Q14" i="6"/>
  <c r="F14" i="6"/>
  <c r="DP13" i="6"/>
  <c r="DL13" i="6"/>
  <c r="DI13" i="6"/>
  <c r="DF13" i="6"/>
  <c r="DB13" i="6"/>
  <c r="CY13" i="6"/>
  <c r="CX13" i="6"/>
  <c r="CE13" i="6"/>
  <c r="BY13" i="6"/>
  <c r="BV13" i="6"/>
  <c r="BP13" i="6"/>
  <c r="BM13" i="6"/>
  <c r="BJ13" i="6"/>
  <c r="BG13" i="6"/>
  <c r="BB13" i="6"/>
  <c r="AY13" i="6"/>
  <c r="AT13" i="6"/>
  <c r="AQ13" i="6"/>
  <c r="AP13" i="6"/>
  <c r="AA13" i="6"/>
  <c r="U13" i="6"/>
  <c r="R13" i="6"/>
  <c r="Q13" i="6"/>
  <c r="F13" i="6"/>
  <c r="E13" i="6"/>
  <c r="DP12" i="6"/>
  <c r="E12" i="6" s="1"/>
  <c r="DL12" i="6"/>
  <c r="DI12" i="6"/>
  <c r="CY12" i="6"/>
  <c r="CX12" i="6"/>
  <c r="CE12" i="6"/>
  <c r="BY12" i="6"/>
  <c r="BV12" i="6"/>
  <c r="BP12" i="6"/>
  <c r="BM12" i="6"/>
  <c r="BJ12" i="6"/>
  <c r="BG12" i="6"/>
  <c r="BB12" i="6"/>
  <c r="AY12" i="6"/>
  <c r="AT12" i="6"/>
  <c r="AQ12" i="6"/>
  <c r="AP12" i="6"/>
  <c r="AA12" i="6"/>
  <c r="U12" i="6"/>
  <c r="R12" i="6"/>
  <c r="Q12" i="6"/>
  <c r="F12" i="6"/>
  <c r="DP10" i="6"/>
  <c r="DL10" i="6"/>
  <c r="DI10" i="6"/>
  <c r="CX10" i="6"/>
  <c r="BY10" i="6"/>
  <c r="BV10" i="6"/>
  <c r="BP10" i="6"/>
  <c r="BM10" i="6"/>
  <c r="BJ10" i="6"/>
  <c r="BG10" i="6"/>
  <c r="BB10" i="6"/>
  <c r="AY10" i="6"/>
  <c r="AT10" i="6"/>
  <c r="AQ10" i="6"/>
  <c r="AP10" i="6"/>
  <c r="AA10" i="6"/>
  <c r="U10" i="6"/>
  <c r="R10" i="6"/>
  <c r="Q10" i="6"/>
  <c r="F10" i="6"/>
  <c r="DP9" i="6"/>
  <c r="E9" i="6" s="1"/>
  <c r="DL9" i="6"/>
  <c r="DI9" i="6"/>
  <c r="CY9" i="6"/>
  <c r="CX9" i="6"/>
  <c r="CE9" i="6"/>
  <c r="BY9" i="6"/>
  <c r="BV9" i="6"/>
  <c r="BP9" i="6"/>
  <c r="BM9" i="6"/>
  <c r="BJ9" i="6"/>
  <c r="BG9" i="6"/>
  <c r="BB9" i="6"/>
  <c r="AY9" i="6"/>
  <c r="AT9" i="6"/>
  <c r="AQ9" i="6"/>
  <c r="AP9" i="6"/>
  <c r="AA9" i="6"/>
  <c r="U9" i="6"/>
  <c r="R9" i="6"/>
  <c r="Q9" i="6"/>
  <c r="F9" i="6"/>
  <c r="DP8" i="6"/>
  <c r="E8" i="6" s="1"/>
  <c r="DL8" i="6"/>
  <c r="DI8" i="6"/>
  <c r="CY8" i="6"/>
  <c r="CX8" i="6"/>
  <c r="CE8" i="6"/>
  <c r="BY8" i="6"/>
  <c r="BV8" i="6"/>
  <c r="BP8" i="6"/>
  <c r="BM8" i="6"/>
  <c r="BJ8" i="6"/>
  <c r="BG8" i="6"/>
  <c r="BB8" i="6"/>
  <c r="AY8" i="6"/>
  <c r="AT8" i="6"/>
  <c r="AQ8" i="6"/>
  <c r="AP8" i="6"/>
  <c r="AA8" i="6"/>
  <c r="U8" i="6"/>
  <c r="R8" i="6"/>
  <c r="Q8" i="6"/>
  <c r="F8" i="6"/>
  <c r="DP7" i="6"/>
  <c r="E7" i="6" s="1"/>
  <c r="DL7" i="6"/>
  <c r="DI7" i="6"/>
  <c r="CY7" i="6"/>
  <c r="CX7" i="6"/>
  <c r="CE7" i="6"/>
  <c r="BY7" i="6"/>
  <c r="BV7" i="6"/>
  <c r="BP7" i="6"/>
  <c r="BM7" i="6"/>
  <c r="BJ7" i="6"/>
  <c r="BG7" i="6"/>
  <c r="BB7" i="6"/>
  <c r="AY7" i="6"/>
  <c r="AT7" i="6"/>
  <c r="AQ7" i="6"/>
  <c r="AP7" i="6"/>
  <c r="X7" i="6"/>
  <c r="U7" i="6"/>
  <c r="R7" i="6"/>
  <c r="Q7" i="6"/>
  <c r="F7" i="6"/>
  <c r="DP6" i="6"/>
  <c r="E6" i="6" s="1"/>
  <c r="DL6" i="6"/>
  <c r="DI6" i="6"/>
  <c r="CY6" i="6"/>
  <c r="CX6" i="6"/>
  <c r="CE6" i="6"/>
  <c r="BY6" i="6"/>
  <c r="BV6" i="6"/>
  <c r="BP6" i="6"/>
  <c r="BM6" i="6"/>
  <c r="BJ6" i="6"/>
  <c r="BG6" i="6"/>
  <c r="BB6" i="6"/>
  <c r="AY6" i="6"/>
  <c r="AT6" i="6"/>
  <c r="AQ6" i="6"/>
  <c r="AP6" i="6"/>
  <c r="AA6" i="6"/>
  <c r="U6" i="6"/>
  <c r="R6" i="6"/>
  <c r="Q6" i="6"/>
  <c r="F6" i="6"/>
  <c r="DP5" i="6"/>
  <c r="DL5" i="6"/>
  <c r="DI5" i="6"/>
  <c r="DF5" i="6"/>
  <c r="DB5" i="6"/>
  <c r="CY5" i="6"/>
  <c r="CX5" i="6"/>
  <c r="CE5" i="6"/>
  <c r="BY5" i="6"/>
  <c r="BV5" i="6"/>
  <c r="BP5" i="6"/>
  <c r="BM5" i="6"/>
  <c r="BJ5" i="6"/>
  <c r="BG5" i="6"/>
  <c r="BB5" i="6"/>
  <c r="AY5" i="6"/>
  <c r="AT5" i="6"/>
  <c r="AQ5" i="6"/>
  <c r="AP5" i="6"/>
  <c r="AA5" i="6"/>
  <c r="U5" i="6"/>
  <c r="R5" i="6"/>
  <c r="Q5" i="6"/>
  <c r="F5" i="6"/>
  <c r="E5" i="6"/>
  <c r="DP4" i="6"/>
  <c r="E4" i="6" s="1"/>
  <c r="DL4" i="6"/>
  <c r="DI4" i="6"/>
  <c r="DF4" i="6"/>
  <c r="CX4" i="6"/>
  <c r="CE4" i="6"/>
  <c r="CB4" i="6"/>
  <c r="BY4" i="6"/>
  <c r="BV4" i="6"/>
  <c r="BP4" i="6"/>
  <c r="BM4" i="6"/>
  <c r="BJ4" i="6"/>
  <c r="BG4" i="6"/>
  <c r="BB4" i="6"/>
  <c r="AY4" i="6"/>
  <c r="AT4" i="6"/>
  <c r="AQ4" i="6"/>
  <c r="AP4" i="6"/>
  <c r="AA4" i="6"/>
  <c r="U4" i="6"/>
  <c r="R4" i="6"/>
  <c r="Q4" i="6"/>
  <c r="F4" i="6"/>
  <c r="DP3" i="6"/>
  <c r="DL3" i="6"/>
  <c r="DI3" i="6"/>
  <c r="DF3" i="6"/>
  <c r="DB3" i="6"/>
  <c r="CY3" i="6"/>
  <c r="CX3" i="6"/>
  <c r="CE3" i="6"/>
  <c r="BY3" i="6"/>
  <c r="BV3" i="6"/>
  <c r="BP3" i="6"/>
  <c r="BM3" i="6"/>
  <c r="BJ3" i="6"/>
  <c r="BG3" i="6"/>
  <c r="BB3" i="6"/>
  <c r="AY3" i="6"/>
  <c r="AT3" i="6"/>
  <c r="AQ3" i="6"/>
  <c r="AP3" i="6"/>
  <c r="AA3" i="6"/>
  <c r="U3" i="6"/>
  <c r="R3" i="6"/>
  <c r="Q3" i="6"/>
  <c r="F3" i="6"/>
  <c r="E3" i="6"/>
  <c r="F10" i="3"/>
  <c r="E18" i="4" l="1"/>
  <c r="E9" i="4"/>
  <c r="E5" i="4"/>
  <c r="E12" i="4"/>
  <c r="E6" i="4"/>
  <c r="E3" i="4"/>
  <c r="E11" i="4"/>
  <c r="E14" i="4"/>
  <c r="E8" i="4"/>
  <c r="E19" i="4"/>
  <c r="E17" i="4"/>
  <c r="E15" i="4"/>
  <c r="F9" i="3" l="1"/>
  <c r="F25" i="3"/>
  <c r="F14" i="3"/>
  <c r="F19" i="3"/>
  <c r="F15" i="3"/>
  <c r="F22" i="3"/>
  <c r="F13" i="3"/>
  <c r="F21" i="3"/>
  <c r="F31" i="3"/>
  <c r="F26" i="3"/>
  <c r="F28" i="3"/>
  <c r="F6" i="3"/>
  <c r="F18" i="3"/>
  <c r="F7" i="3"/>
  <c r="F30" i="3"/>
  <c r="F3" i="3"/>
  <c r="F5" i="3"/>
  <c r="F17" i="3"/>
  <c r="F8" i="3"/>
  <c r="F29" i="3"/>
  <c r="F16" i="3"/>
  <c r="F27" i="3"/>
  <c r="F4" i="3"/>
  <c r="F12" i="3"/>
  <c r="F23" i="3"/>
  <c r="DL25" i="3"/>
  <c r="DL14" i="3"/>
  <c r="DL19" i="3"/>
  <c r="DL15" i="3"/>
  <c r="DL13" i="3"/>
  <c r="DL21" i="3"/>
  <c r="DL31" i="3"/>
  <c r="DL26" i="3"/>
  <c r="DL28" i="3"/>
  <c r="DL6" i="3"/>
  <c r="DL18" i="3"/>
  <c r="DL7" i="3"/>
  <c r="DL10" i="3"/>
  <c r="DL30" i="3"/>
  <c r="DL3" i="3"/>
  <c r="DL5" i="3"/>
  <c r="DL17" i="3"/>
  <c r="DL8" i="3"/>
  <c r="DL29" i="3"/>
  <c r="DL16" i="3"/>
  <c r="DL27" i="3"/>
  <c r="DL4" i="3"/>
  <c r="DL12" i="3"/>
  <c r="DL9" i="3"/>
  <c r="DI10" i="3"/>
  <c r="DI31" i="3"/>
  <c r="DI21" i="3"/>
  <c r="DI12" i="3"/>
  <c r="DI8" i="3"/>
  <c r="DI29" i="3"/>
  <c r="DI16" i="3"/>
  <c r="DI27" i="3"/>
  <c r="DI17" i="3"/>
  <c r="DI18" i="3"/>
  <c r="DI7" i="3"/>
  <c r="DI30" i="3"/>
  <c r="DI6" i="3"/>
  <c r="DI28" i="3"/>
  <c r="DI26" i="3"/>
  <c r="DI25" i="3"/>
  <c r="DI14" i="3"/>
  <c r="DI19" i="3"/>
  <c r="DI15" i="3"/>
  <c r="DI9" i="3"/>
  <c r="DI3" i="3"/>
  <c r="DI5" i="3"/>
  <c r="DI4" i="3"/>
  <c r="DI13" i="3"/>
  <c r="DF3" i="3"/>
  <c r="DF5" i="3"/>
  <c r="DF4" i="3"/>
  <c r="DF13" i="3"/>
  <c r="DB5" i="3"/>
  <c r="DB3" i="3"/>
  <c r="DB13" i="3"/>
  <c r="CY7" i="3"/>
  <c r="CY25" i="3"/>
  <c r="CY19" i="3"/>
  <c r="CY15" i="3"/>
  <c r="CY22" i="3"/>
  <c r="CY13" i="3"/>
  <c r="CY26" i="3"/>
  <c r="CY28" i="3"/>
  <c r="CY6" i="3"/>
  <c r="CY18" i="3"/>
  <c r="CY30" i="3"/>
  <c r="CY3" i="3"/>
  <c r="CY5" i="3"/>
  <c r="CY17" i="3"/>
  <c r="CY8" i="3"/>
  <c r="CY29" i="3"/>
  <c r="CY16" i="3"/>
  <c r="CY27" i="3"/>
  <c r="CY12" i="3"/>
  <c r="CY9" i="3"/>
  <c r="CE25" i="3"/>
  <c r="CE14" i="3"/>
  <c r="CE19" i="3"/>
  <c r="CE15" i="3"/>
  <c r="CE13" i="3"/>
  <c r="CE21" i="3"/>
  <c r="CE31" i="3"/>
  <c r="CE26" i="3"/>
  <c r="CE28" i="3"/>
  <c r="CE6" i="3"/>
  <c r="CE18" i="3"/>
  <c r="CE7" i="3"/>
  <c r="CE30" i="3"/>
  <c r="CE3" i="3"/>
  <c r="CE5" i="3"/>
  <c r="CE17" i="3"/>
  <c r="CE8" i="3"/>
  <c r="CE29" i="3"/>
  <c r="CE16" i="3"/>
  <c r="CE27" i="3"/>
  <c r="CE4" i="3"/>
  <c r="CE12" i="3"/>
  <c r="CE9" i="3"/>
  <c r="CB14" i="3"/>
  <c r="CB19" i="3"/>
  <c r="CB22" i="3"/>
  <c r="CB28" i="3"/>
  <c r="CB18" i="3"/>
  <c r="CB4" i="3"/>
  <c r="BY9" i="3"/>
  <c r="BY25" i="3"/>
  <c r="BY14" i="3"/>
  <c r="BY19" i="3"/>
  <c r="BY15" i="3"/>
  <c r="BY13" i="3"/>
  <c r="BY21" i="3"/>
  <c r="BY31" i="3"/>
  <c r="BY26" i="3"/>
  <c r="BY28" i="3"/>
  <c r="BY6" i="3"/>
  <c r="BY7" i="3"/>
  <c r="BY10" i="3"/>
  <c r="BY30" i="3"/>
  <c r="BY3" i="3"/>
  <c r="BY5" i="3"/>
  <c r="BY17" i="3"/>
  <c r="BY8" i="3"/>
  <c r="BY29" i="3"/>
  <c r="BY16" i="3"/>
  <c r="BY27" i="3"/>
  <c r="BY4" i="3"/>
  <c r="BY12" i="3"/>
  <c r="BY20" i="3"/>
  <c r="BP9" i="3"/>
  <c r="BP25" i="3"/>
  <c r="BP14" i="3"/>
  <c r="BP19" i="3"/>
  <c r="BP15" i="3"/>
  <c r="BP13" i="3"/>
  <c r="BP21" i="3"/>
  <c r="BP31" i="3"/>
  <c r="BP26" i="3"/>
  <c r="BP28" i="3"/>
  <c r="BP6" i="3"/>
  <c r="BP18" i="3"/>
  <c r="BP7" i="3"/>
  <c r="BP10" i="3"/>
  <c r="BP30" i="3"/>
  <c r="BP3" i="3"/>
  <c r="BP5" i="3"/>
  <c r="BP17" i="3"/>
  <c r="BP8" i="3"/>
  <c r="BP29" i="3"/>
  <c r="BP16" i="3"/>
  <c r="BP27" i="3"/>
  <c r="BP4" i="3"/>
  <c r="BP12" i="3"/>
  <c r="BP20" i="3"/>
  <c r="BM19" i="3"/>
  <c r="BM9" i="3"/>
  <c r="BM25" i="3"/>
  <c r="BM14" i="3"/>
  <c r="BM15" i="3"/>
  <c r="BM22" i="3"/>
  <c r="BM13" i="3"/>
  <c r="BM21" i="3"/>
  <c r="BM31" i="3"/>
  <c r="BM26" i="3"/>
  <c r="BM28" i="3"/>
  <c r="BM6" i="3"/>
  <c r="BM18" i="3"/>
  <c r="BM7" i="3"/>
  <c r="BM10" i="3"/>
  <c r="BM30" i="3"/>
  <c r="BM3" i="3"/>
  <c r="BM5" i="3"/>
  <c r="BM17" i="3"/>
  <c r="BM8" i="3"/>
  <c r="BM29" i="3"/>
  <c r="BM16" i="3"/>
  <c r="BM27" i="3"/>
  <c r="BM4" i="3"/>
  <c r="BM12" i="3"/>
  <c r="BM20" i="3"/>
  <c r="BJ9" i="3"/>
  <c r="BJ25" i="3"/>
  <c r="BJ14" i="3"/>
  <c r="BJ15" i="3"/>
  <c r="BJ22" i="3"/>
  <c r="BJ13" i="3"/>
  <c r="BJ21" i="3"/>
  <c r="BJ31" i="3"/>
  <c r="BJ26" i="3"/>
  <c r="BJ28" i="3"/>
  <c r="BJ6" i="3"/>
  <c r="BJ18" i="3"/>
  <c r="BJ7" i="3"/>
  <c r="BJ10" i="3"/>
  <c r="BJ30" i="3"/>
  <c r="BJ3" i="3"/>
  <c r="BJ5" i="3"/>
  <c r="BJ17" i="3"/>
  <c r="BJ8" i="3"/>
  <c r="BJ29" i="3"/>
  <c r="BJ16" i="3"/>
  <c r="BJ27" i="3"/>
  <c r="BJ4" i="3"/>
  <c r="BJ12" i="3"/>
  <c r="BJ20" i="3"/>
  <c r="BG9" i="3"/>
  <c r="BG25" i="3"/>
  <c r="BG14" i="3"/>
  <c r="BG15" i="3"/>
  <c r="BG22" i="3"/>
  <c r="BG13" i="3"/>
  <c r="BG21" i="3"/>
  <c r="BG31" i="3"/>
  <c r="BG26" i="3"/>
  <c r="BG28" i="3"/>
  <c r="BG6" i="3"/>
  <c r="BG18" i="3"/>
  <c r="BG7" i="3"/>
  <c r="BG10" i="3"/>
  <c r="BG30" i="3"/>
  <c r="BG3" i="3"/>
  <c r="BG5" i="3"/>
  <c r="BG17" i="3"/>
  <c r="BG8" i="3"/>
  <c r="BG29" i="3"/>
  <c r="BG16" i="3"/>
  <c r="BG27" i="3"/>
  <c r="BG4" i="3"/>
  <c r="BG12" i="3"/>
  <c r="BG20" i="3"/>
  <c r="BB9" i="3"/>
  <c r="BB25" i="3"/>
  <c r="BB14" i="3"/>
  <c r="BB15" i="3"/>
  <c r="BB22" i="3"/>
  <c r="BB13" i="3"/>
  <c r="BB21" i="3"/>
  <c r="BB31" i="3"/>
  <c r="BB26" i="3"/>
  <c r="BB28" i="3"/>
  <c r="BB6" i="3"/>
  <c r="BB18" i="3"/>
  <c r="BB7" i="3"/>
  <c r="BB10" i="3"/>
  <c r="BB30" i="3"/>
  <c r="BB3" i="3"/>
  <c r="BB5" i="3"/>
  <c r="BB17" i="3"/>
  <c r="BB8" i="3"/>
  <c r="BB29" i="3"/>
  <c r="BB16" i="3"/>
  <c r="BB27" i="3"/>
  <c r="BB4" i="3"/>
  <c r="BB12" i="3"/>
  <c r="BB20" i="3"/>
  <c r="AY9" i="3"/>
  <c r="AY25" i="3"/>
  <c r="AY14" i="3"/>
  <c r="AY19" i="3"/>
  <c r="AY15" i="3"/>
  <c r="AY22" i="3"/>
  <c r="AY13" i="3"/>
  <c r="AY21" i="3"/>
  <c r="AY31" i="3"/>
  <c r="AY26" i="3"/>
  <c r="AY28" i="3"/>
  <c r="AY6" i="3"/>
  <c r="AY18" i="3"/>
  <c r="AY7" i="3"/>
  <c r="AY10" i="3"/>
  <c r="AY30" i="3"/>
  <c r="AY3" i="3"/>
  <c r="AY5" i="3"/>
  <c r="AY17" i="3"/>
  <c r="AY8" i="3"/>
  <c r="AY29" i="3"/>
  <c r="AY16" i="3"/>
  <c r="AY27" i="3"/>
  <c r="AY4" i="3"/>
  <c r="AY12" i="3"/>
  <c r="AY20" i="3"/>
  <c r="AT9" i="3"/>
  <c r="AT25" i="3"/>
  <c r="AT14" i="3"/>
  <c r="AT19" i="3"/>
  <c r="AT15" i="3"/>
  <c r="AT13" i="3"/>
  <c r="AT26" i="3"/>
  <c r="AT28" i="3"/>
  <c r="AT6" i="3"/>
  <c r="AT18" i="3"/>
  <c r="AT7" i="3"/>
  <c r="AT10" i="3"/>
  <c r="AT30" i="3"/>
  <c r="AT3" i="3"/>
  <c r="AT5" i="3"/>
  <c r="AT17" i="3"/>
  <c r="AT8" i="3"/>
  <c r="AT29" i="3"/>
  <c r="AT16" i="3"/>
  <c r="AT27" i="3"/>
  <c r="AT4" i="3"/>
  <c r="AT12" i="3"/>
  <c r="AT23" i="3"/>
  <c r="AT20" i="3"/>
  <c r="AQ9" i="3"/>
  <c r="AQ25" i="3"/>
  <c r="AQ19" i="3"/>
  <c r="AQ15" i="3"/>
  <c r="AQ13" i="3"/>
  <c r="AQ26" i="3"/>
  <c r="AQ28" i="3"/>
  <c r="AQ6" i="3"/>
  <c r="AQ18" i="3"/>
  <c r="AQ7" i="3"/>
  <c r="AQ10" i="3"/>
  <c r="AQ30" i="3"/>
  <c r="AQ3" i="3"/>
  <c r="AQ5" i="3"/>
  <c r="AQ17" i="3"/>
  <c r="AQ8" i="3"/>
  <c r="AQ29" i="3"/>
  <c r="AQ16" i="3"/>
  <c r="AQ27" i="3"/>
  <c r="AQ4" i="3"/>
  <c r="AQ12" i="3"/>
  <c r="AQ23" i="3"/>
  <c r="AQ20" i="3"/>
  <c r="AA9" i="3"/>
  <c r="AA25" i="3"/>
  <c r="AA14" i="3"/>
  <c r="AA19" i="3"/>
  <c r="AA15" i="3"/>
  <c r="AA13" i="3"/>
  <c r="AA26" i="3"/>
  <c r="AA28" i="3"/>
  <c r="AA6" i="3"/>
  <c r="AA18" i="3"/>
  <c r="AA10" i="3"/>
  <c r="AA30" i="3"/>
  <c r="AA3" i="3"/>
  <c r="AA5" i="3"/>
  <c r="AA17" i="3"/>
  <c r="AA8" i="3"/>
  <c r="AA29" i="3"/>
  <c r="AA16" i="3"/>
  <c r="AA27" i="3"/>
  <c r="AA4" i="3"/>
  <c r="AA12" i="3"/>
  <c r="AA23" i="3"/>
  <c r="AA20" i="3"/>
  <c r="X14" i="3"/>
  <c r="X21" i="3"/>
  <c r="X31" i="3"/>
  <c r="X28" i="3"/>
  <c r="X7" i="3"/>
  <c r="X23" i="3"/>
  <c r="U9" i="3"/>
  <c r="U25" i="3"/>
  <c r="U14" i="3"/>
  <c r="U19" i="3"/>
  <c r="U15" i="3"/>
  <c r="U22" i="3"/>
  <c r="U13" i="3"/>
  <c r="U26" i="3"/>
  <c r="U28" i="3"/>
  <c r="U6" i="3"/>
  <c r="U18" i="3"/>
  <c r="U7" i="3"/>
  <c r="U10" i="3"/>
  <c r="U30" i="3"/>
  <c r="U3" i="3"/>
  <c r="U5" i="3"/>
  <c r="U17" i="3"/>
  <c r="U8" i="3"/>
  <c r="U29" i="3"/>
  <c r="U16" i="3"/>
  <c r="U27" i="3"/>
  <c r="U4" i="3"/>
  <c r="U12" i="3"/>
  <c r="U23" i="3"/>
  <c r="U20" i="3"/>
  <c r="R9" i="3"/>
  <c r="R25" i="3"/>
  <c r="R14" i="3"/>
  <c r="R19" i="3"/>
  <c r="R15" i="3"/>
  <c r="R22" i="3"/>
  <c r="R13" i="3"/>
  <c r="R21" i="3"/>
  <c r="R31" i="3"/>
  <c r="R26" i="3"/>
  <c r="R6" i="3"/>
  <c r="R18" i="3"/>
  <c r="R7" i="3"/>
  <c r="R10" i="3"/>
  <c r="R30" i="3"/>
  <c r="R3" i="3"/>
  <c r="R5" i="3"/>
  <c r="R17" i="3"/>
  <c r="R8" i="3"/>
  <c r="R29" i="3"/>
  <c r="R16" i="3"/>
  <c r="R27" i="3"/>
  <c r="R4" i="3"/>
  <c r="R12" i="3"/>
  <c r="R20" i="3"/>
  <c r="DP12" i="3"/>
  <c r="E12" i="3" s="1"/>
  <c r="DP25" i="3"/>
  <c r="E25" i="3" s="1"/>
  <c r="DP14" i="3"/>
  <c r="E14" i="3" s="1"/>
  <c r="DP19" i="3"/>
  <c r="E19" i="3" s="1"/>
  <c r="DP15" i="3"/>
  <c r="E15" i="3" s="1"/>
  <c r="DP13" i="3"/>
  <c r="E13" i="3" s="1"/>
  <c r="DP21" i="3"/>
  <c r="E21" i="3" s="1"/>
  <c r="DP31" i="3"/>
  <c r="E31" i="3" s="1"/>
  <c r="DP26" i="3"/>
  <c r="E26" i="3" s="1"/>
  <c r="DP28" i="3"/>
  <c r="E28" i="3" s="1"/>
  <c r="DP6" i="3"/>
  <c r="E6" i="3" s="1"/>
  <c r="DP18" i="3"/>
  <c r="E18" i="3" s="1"/>
  <c r="DP7" i="3"/>
  <c r="E7" i="3" s="1"/>
  <c r="DP10" i="3"/>
  <c r="DP30" i="3"/>
  <c r="E30" i="3" s="1"/>
  <c r="DP3" i="3"/>
  <c r="E3" i="3" s="1"/>
  <c r="DP5" i="3"/>
  <c r="E5" i="3" s="1"/>
  <c r="DP17" i="3"/>
  <c r="E17" i="3" s="1"/>
  <c r="DP8" i="3"/>
  <c r="E8" i="3" s="1"/>
  <c r="DP29" i="3"/>
  <c r="E29" i="3" s="1"/>
  <c r="DP16" i="3"/>
  <c r="E16" i="3" s="1"/>
  <c r="DP27" i="3"/>
  <c r="E27" i="3" s="1"/>
  <c r="DP4" i="3"/>
  <c r="E4" i="3" s="1"/>
  <c r="DP9" i="3"/>
  <c r="E9" i="3" s="1"/>
  <c r="F20" i="3"/>
  <c r="CX9" i="3"/>
  <c r="CX25" i="3"/>
  <c r="CX14" i="3"/>
  <c r="CX19" i="3"/>
  <c r="CX15" i="3"/>
  <c r="CX22" i="3"/>
  <c r="CX13" i="3"/>
  <c r="CX21" i="3"/>
  <c r="CX31" i="3"/>
  <c r="CX26" i="3"/>
  <c r="CX28" i="3"/>
  <c r="CX6" i="3"/>
  <c r="CX18" i="3"/>
  <c r="CX7" i="3"/>
  <c r="CX10" i="3"/>
  <c r="CX30" i="3"/>
  <c r="CX3" i="3"/>
  <c r="CX5" i="3"/>
  <c r="CX17" i="3"/>
  <c r="CX8" i="3"/>
  <c r="CX29" i="3"/>
  <c r="CX16" i="3"/>
  <c r="CX27" i="3"/>
  <c r="CX4" i="3"/>
  <c r="CX12" i="3"/>
  <c r="CX23" i="3"/>
  <c r="CX20" i="3"/>
  <c r="BV9" i="3"/>
  <c r="BV25" i="3"/>
  <c r="BV14" i="3"/>
  <c r="BV19" i="3"/>
  <c r="BV15" i="3"/>
  <c r="BV22" i="3"/>
  <c r="BV13" i="3"/>
  <c r="BV21" i="3"/>
  <c r="BV31" i="3"/>
  <c r="BV26" i="3"/>
  <c r="BV28" i="3"/>
  <c r="BV6" i="3"/>
  <c r="BV18" i="3"/>
  <c r="BV7" i="3"/>
  <c r="BV10" i="3"/>
  <c r="BV30" i="3"/>
  <c r="BV3" i="3"/>
  <c r="BV5" i="3"/>
  <c r="BV17" i="3"/>
  <c r="BV8" i="3"/>
  <c r="BV29" i="3"/>
  <c r="BV16" i="3"/>
  <c r="BV27" i="3"/>
  <c r="BV4" i="3"/>
  <c r="BV12" i="3"/>
  <c r="BV20" i="3"/>
  <c r="AP9" i="3"/>
  <c r="AP25" i="3"/>
  <c r="AP14" i="3"/>
  <c r="AP19" i="3"/>
  <c r="AP15" i="3"/>
  <c r="AP22" i="3"/>
  <c r="AP13" i="3"/>
  <c r="AP21" i="3"/>
  <c r="AP31" i="3"/>
  <c r="AP26" i="3"/>
  <c r="AP28" i="3"/>
  <c r="AP6" i="3"/>
  <c r="AP18" i="3"/>
  <c r="AP7" i="3"/>
  <c r="AP10" i="3"/>
  <c r="AP30" i="3"/>
  <c r="AP3" i="3"/>
  <c r="AP5" i="3"/>
  <c r="AP17" i="3"/>
  <c r="AP8" i="3"/>
  <c r="AP29" i="3"/>
  <c r="AP16" i="3"/>
  <c r="AP27" i="3"/>
  <c r="AP4" i="3"/>
  <c r="AP12" i="3"/>
  <c r="AP23" i="3"/>
  <c r="AP20" i="3"/>
  <c r="Q9" i="3"/>
  <c r="Q25" i="3"/>
  <c r="Q14" i="3"/>
  <c r="Q19" i="3"/>
  <c r="Q15" i="3"/>
  <c r="Q22" i="3"/>
  <c r="Q13" i="3"/>
  <c r="Q21" i="3"/>
  <c r="Q31" i="3"/>
  <c r="Q26" i="3"/>
  <c r="Q28" i="3"/>
  <c r="Q6" i="3"/>
  <c r="Q18" i="3"/>
  <c r="Q7" i="3"/>
  <c r="Q10" i="3"/>
  <c r="Q30" i="3"/>
  <c r="Q3" i="3"/>
  <c r="Q5" i="3"/>
  <c r="Q17" i="3"/>
  <c r="Q8" i="3"/>
  <c r="Q29" i="3"/>
  <c r="Q16" i="3"/>
  <c r="Q27" i="3"/>
  <c r="Q4" i="3"/>
  <c r="Q12" i="3"/>
  <c r="Q23" i="3"/>
  <c r="Q20" i="3"/>
</calcChain>
</file>

<file path=xl/sharedStrings.xml><?xml version="1.0" encoding="utf-8"?>
<sst xmlns="http://schemas.openxmlformats.org/spreadsheetml/2006/main" count="494" uniqueCount="170">
  <si>
    <t>Team Name</t>
  </si>
  <si>
    <t>3 Chaffed Dads</t>
  </si>
  <si>
    <t>Chaos Machine</t>
  </si>
  <si>
    <t>Hedgehog</t>
  </si>
  <si>
    <t>Adventure Dogs!</t>
  </si>
  <si>
    <t>Hoppity Hooper</t>
  </si>
  <si>
    <t>Jerihabi</t>
  </si>
  <si>
    <t>Adventure Enablers</t>
  </si>
  <si>
    <t>Directions Not Included</t>
  </si>
  <si>
    <t>ERECT</t>
  </si>
  <si>
    <t>Franklins</t>
  </si>
  <si>
    <t>Joseph Ware - Solo</t>
  </si>
  <si>
    <t>GOALS ARA</t>
  </si>
  <si>
    <t>Little WiseAR</t>
  </si>
  <si>
    <t>Half Fast</t>
  </si>
  <si>
    <t>M5.9</t>
  </si>
  <si>
    <t>Half Fast Solo (Patrick Furey)</t>
  </si>
  <si>
    <t>Occupy Bush</t>
  </si>
  <si>
    <t>Pie Face</t>
  </si>
  <si>
    <t>Melody Hazi - Solo</t>
  </si>
  <si>
    <t>Quincy Ate Our Maps</t>
  </si>
  <si>
    <t>Mercators</t>
  </si>
  <si>
    <t>Riot</t>
  </si>
  <si>
    <t>Rugged Road</t>
  </si>
  <si>
    <t>NH Trail Vets</t>
  </si>
  <si>
    <t>Tom Craig - Solo</t>
  </si>
  <si>
    <t>NYARA Montbell</t>
  </si>
  <si>
    <t>Treeline</t>
  </si>
  <si>
    <t>Olympic Rejects</t>
  </si>
  <si>
    <t>Penobscot Veterinary Solo (Greg Kolvoord)</t>
  </si>
  <si>
    <t>Rootstock 2</t>
  </si>
  <si>
    <t>Scrambled Legs and Aching</t>
  </si>
  <si>
    <t>Silver Gecko Solo (David Alazraki)</t>
  </si>
  <si>
    <t>Sominex</t>
  </si>
  <si>
    <t>UNE Solo (Joe Brautigam)</t>
  </si>
  <si>
    <t>Untamed New England</t>
  </si>
  <si>
    <t>UntamedNE.com</t>
  </si>
  <si>
    <t>Wolf River Racing</t>
  </si>
  <si>
    <t>CP1</t>
  </si>
  <si>
    <t>CP2</t>
  </si>
  <si>
    <t>CP3</t>
  </si>
  <si>
    <t>CP45</t>
  </si>
  <si>
    <t>CP4</t>
  </si>
  <si>
    <t>CP5</t>
  </si>
  <si>
    <t>M1</t>
  </si>
  <si>
    <t>M2</t>
  </si>
  <si>
    <t>CP6</t>
  </si>
  <si>
    <t>CP7</t>
  </si>
  <si>
    <t>CP8</t>
  </si>
  <si>
    <t>CP9</t>
  </si>
  <si>
    <t>CP10</t>
  </si>
  <si>
    <t>CP11</t>
  </si>
  <si>
    <t>CP12</t>
  </si>
  <si>
    <t>CP13</t>
  </si>
  <si>
    <t>CP14</t>
  </si>
  <si>
    <t>CP15</t>
  </si>
  <si>
    <t>CP16</t>
  </si>
  <si>
    <t>CP17</t>
  </si>
  <si>
    <t>CP18</t>
  </si>
  <si>
    <t>CP19</t>
  </si>
  <si>
    <t>CP20</t>
  </si>
  <si>
    <t>CP21</t>
  </si>
  <si>
    <t>CP22</t>
  </si>
  <si>
    <t>CP23</t>
  </si>
  <si>
    <t>M3</t>
  </si>
  <si>
    <t>CP24</t>
  </si>
  <si>
    <t>CP25</t>
  </si>
  <si>
    <t>CP26</t>
  </si>
  <si>
    <t>M4</t>
  </si>
  <si>
    <t>M5</t>
  </si>
  <si>
    <t>CP27</t>
  </si>
  <si>
    <t>CP28</t>
  </si>
  <si>
    <t>CP29</t>
  </si>
  <si>
    <t>CP30</t>
  </si>
  <si>
    <t>CP31</t>
  </si>
  <si>
    <t>CP32</t>
  </si>
  <si>
    <t>M6</t>
  </si>
  <si>
    <t>M7</t>
  </si>
  <si>
    <t>CP33</t>
  </si>
  <si>
    <t>CP34</t>
  </si>
  <si>
    <t>CP35</t>
  </si>
  <si>
    <t>CP36</t>
  </si>
  <si>
    <t>CP37</t>
  </si>
  <si>
    <t>CP38</t>
  </si>
  <si>
    <t>CP39</t>
  </si>
  <si>
    <t>CP40</t>
  </si>
  <si>
    <t>CP41</t>
  </si>
  <si>
    <t>CP42</t>
  </si>
  <si>
    <t>CP43</t>
  </si>
  <si>
    <t>CP44</t>
  </si>
  <si>
    <t>CP46</t>
  </si>
  <si>
    <t>CP47</t>
  </si>
  <si>
    <t>CP48</t>
  </si>
  <si>
    <t>CP49</t>
  </si>
  <si>
    <t>CP50</t>
  </si>
  <si>
    <t>CP51</t>
  </si>
  <si>
    <t>CP52</t>
  </si>
  <si>
    <t>CP53</t>
  </si>
  <si>
    <t>M9</t>
  </si>
  <si>
    <t>Finish Time</t>
  </si>
  <si>
    <t>Total CPs</t>
  </si>
  <si>
    <t>Rover and O'Rourke</t>
  </si>
  <si>
    <t>Jeremy Colgan - Solo</t>
  </si>
  <si>
    <t>Coed Premier</t>
  </si>
  <si>
    <t>Time into TA1</t>
  </si>
  <si>
    <t>Time out of TA1</t>
  </si>
  <si>
    <t>Time in to TA2</t>
  </si>
  <si>
    <t>Time out to Garcelon O</t>
  </si>
  <si>
    <t>Time in from Garcelon O</t>
  </si>
  <si>
    <t>Time out of TA2</t>
  </si>
  <si>
    <t>-</t>
  </si>
  <si>
    <t>Time in to TA3</t>
  </si>
  <si>
    <t>Time out to MTB</t>
  </si>
  <si>
    <t>Time in from MTB</t>
  </si>
  <si>
    <t>Time out of TA3</t>
  </si>
  <si>
    <t>abandoned.</t>
  </si>
  <si>
    <t>Time in to TA4</t>
  </si>
  <si>
    <t>Time out to Gardiner O</t>
  </si>
  <si>
    <t>Time in from Gardiner O</t>
  </si>
  <si>
    <t>Time out of TA4</t>
  </si>
  <si>
    <t>Time in to TA5</t>
  </si>
  <si>
    <t>Time out to Swan O</t>
  </si>
  <si>
    <t>Time in from Swan O</t>
  </si>
  <si>
    <t>Time out for Swan paddle</t>
  </si>
  <si>
    <t>Time in from Swan paddle</t>
  </si>
  <si>
    <t>Time out from TA5</t>
  </si>
  <si>
    <t>BP A</t>
  </si>
  <si>
    <t>BP B</t>
  </si>
  <si>
    <t>BP C</t>
  </si>
  <si>
    <t>Rootstock 1</t>
  </si>
  <si>
    <t>DNF</t>
  </si>
  <si>
    <t>Total Garcelon O CPs</t>
  </si>
  <si>
    <t>Total HVNC O CPs</t>
  </si>
  <si>
    <t>Total CPs on Gardiner O</t>
  </si>
  <si>
    <t>Total CPs on Swan O</t>
  </si>
  <si>
    <t>??</t>
  </si>
  <si>
    <t>Time on Course</t>
  </si>
  <si>
    <t>Adjusted Time on Course*</t>
  </si>
  <si>
    <t>TBA</t>
  </si>
  <si>
    <t>HVNC O Split</t>
  </si>
  <si>
    <t>Transition Time</t>
  </si>
  <si>
    <t>Bike Split</t>
  </si>
  <si>
    <t>Garcelon Split</t>
  </si>
  <si>
    <t>Paddle Split</t>
  </si>
  <si>
    <t xml:space="preserve">*Bonus point C was hung in the wrong location. All teams who searched in futility for this point were given credit for the point plus a 30 minute time credit. We recognize that some teams lost more than 30 minutes on this point. Because it is not possible to determine how much time each individual team lost, a 30 minute credit to all affected teams was deemed the most fair way to address this issue. 
</t>
  </si>
  <si>
    <t>Max: 78</t>
  </si>
  <si>
    <t>Scott Rowe - Solo</t>
  </si>
  <si>
    <t>LATE -2</t>
  </si>
  <si>
    <t>LATE -14</t>
  </si>
  <si>
    <t>LATE -5</t>
  </si>
  <si>
    <t>Time out for bike</t>
  </si>
  <si>
    <t>Time back from Swan O</t>
  </si>
  <si>
    <t>Time into TA</t>
  </si>
  <si>
    <t>Late?</t>
  </si>
  <si>
    <t>Bonus?</t>
  </si>
  <si>
    <t>Total Points</t>
  </si>
  <si>
    <t>Total Time</t>
  </si>
  <si>
    <t>Team</t>
  </si>
  <si>
    <t>8:26*</t>
  </si>
  <si>
    <t>*Time corrected for late boat arrival.</t>
  </si>
  <si>
    <t>Swan O Split</t>
  </si>
  <si>
    <t>Missed Mandatory?</t>
  </si>
  <si>
    <t>24:05</t>
  </si>
  <si>
    <t>Minus 1</t>
  </si>
  <si>
    <t>yes</t>
  </si>
  <si>
    <t>Open</t>
  </si>
  <si>
    <t>Solo</t>
  </si>
  <si>
    <t>Division Rank</t>
  </si>
  <si>
    <t>Overall Rank</t>
  </si>
  <si>
    <t>MTB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</si>
</sst>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8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2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/>
    <xf numFmtId="20" fontId="2" fillId="0" borderId="0" xfId="0" applyNumberFormat="1" applyFont="1" applyBorder="1" applyAlignment="1"/>
    <xf numFmtId="20" fontId="0" fillId="0" borderId="0" xfId="0" applyNumberFormat="1" applyFont="1" applyAlignment="1"/>
    <xf numFmtId="0" fontId="5" fillId="0" borderId="0" xfId="0" applyFont="1" applyAlignment="1"/>
    <xf numFmtId="20" fontId="5" fillId="0" borderId="0" xfId="0" applyNumberFormat="1" applyFont="1" applyAlignment="1"/>
    <xf numFmtId="0" fontId="4" fillId="0" borderId="0" xfId="0" applyFont="1" applyBorder="1" applyAlignment="1"/>
    <xf numFmtId="1" fontId="0" fillId="0" borderId="0" xfId="0" applyNumberFormat="1" applyFont="1" applyAlignment="1"/>
    <xf numFmtId="1" fontId="5" fillId="0" borderId="0" xfId="0" applyNumberFormat="1" applyFont="1" applyAlignment="1"/>
    <xf numFmtId="1" fontId="1" fillId="0" borderId="0" xfId="0" applyNumberFormat="1" applyFont="1" applyBorder="1"/>
    <xf numFmtId="0" fontId="5" fillId="0" borderId="0" xfId="0" applyFont="1" applyAlignment="1">
      <alignment horizontal="right"/>
    </xf>
    <xf numFmtId="20" fontId="5" fillId="0" borderId="0" xfId="0" applyNumberFormat="1" applyFont="1" applyAlignment="1">
      <alignment horizontal="right"/>
    </xf>
    <xf numFmtId="20" fontId="1" fillId="0" borderId="0" xfId="0" applyNumberFormat="1" applyFont="1" applyBorder="1"/>
    <xf numFmtId="20" fontId="4" fillId="0" borderId="0" xfId="0" applyNumberFormat="1" applyFont="1" applyBorder="1"/>
    <xf numFmtId="164" fontId="0" fillId="0" borderId="0" xfId="0" applyNumberFormat="1" applyFont="1" applyAlignment="1"/>
    <xf numFmtId="164" fontId="5" fillId="0" borderId="0" xfId="0" applyNumberFormat="1" applyFont="1" applyAlignment="1"/>
    <xf numFmtId="0" fontId="5" fillId="0" borderId="0" xfId="0" applyFont="1" applyAlignment="1">
      <alignment wrapText="1"/>
    </xf>
    <xf numFmtId="0" fontId="0" fillId="0" borderId="0" xfId="0"/>
    <xf numFmtId="0" fontId="0" fillId="0" borderId="0" xfId="0" applyBorder="1"/>
    <xf numFmtId="0" fontId="0" fillId="0" borderId="1" xfId="0" applyBorder="1"/>
    <xf numFmtId="20" fontId="0" fillId="0" borderId="1" xfId="0" applyNumberFormat="1" applyBorder="1"/>
    <xf numFmtId="20" fontId="0" fillId="0" borderId="0" xfId="0" applyNumberFormat="1"/>
    <xf numFmtId="0" fontId="4" fillId="0" borderId="1" xfId="0" applyFont="1" applyBorder="1" applyAlignment="1"/>
    <xf numFmtId="20" fontId="4" fillId="0" borderId="0" xfId="0" applyNumberFormat="1" applyFont="1" applyBorder="1" applyAlignment="1"/>
    <xf numFmtId="20" fontId="0" fillId="0" borderId="0" xfId="0" applyNumberFormat="1" applyBorder="1"/>
    <xf numFmtId="0" fontId="5" fillId="0" borderId="0" xfId="0" applyFont="1" applyBorder="1"/>
    <xf numFmtId="1" fontId="4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/>
    <xf numFmtId="0" fontId="2" fillId="0" borderId="1" xfId="0" applyFont="1" applyBorder="1" applyAlignment="1"/>
    <xf numFmtId="20" fontId="0" fillId="0" borderId="1" xfId="0" applyNumberFormat="1" applyFont="1" applyBorder="1" applyAlignment="1"/>
    <xf numFmtId="1" fontId="1" fillId="0" borderId="1" xfId="0" applyNumberFormat="1" applyFont="1" applyBorder="1"/>
    <xf numFmtId="1" fontId="4" fillId="0" borderId="1" xfId="0" applyNumberFormat="1" applyFont="1" applyBorder="1" applyAlignment="1">
      <alignment horizontal="right"/>
    </xf>
    <xf numFmtId="0" fontId="1" fillId="0" borderId="1" xfId="0" applyFont="1" applyBorder="1"/>
    <xf numFmtId="20" fontId="1" fillId="0" borderId="1" xfId="0" applyNumberFormat="1" applyFont="1" applyBorder="1"/>
    <xf numFmtId="0" fontId="0" fillId="0" borderId="1" xfId="0" applyFont="1" applyBorder="1" applyAlignment="1"/>
    <xf numFmtId="1" fontId="0" fillId="0" borderId="1" xfId="0" applyNumberFormat="1" applyFont="1" applyBorder="1" applyAlignment="1"/>
    <xf numFmtId="164" fontId="0" fillId="0" borderId="1" xfId="0" applyNumberFormat="1" applyFont="1" applyBorder="1" applyAlignment="1"/>
    <xf numFmtId="1" fontId="5" fillId="0" borderId="1" xfId="0" applyNumberFormat="1" applyFont="1" applyBorder="1" applyAlignment="1"/>
    <xf numFmtId="0" fontId="5" fillId="0" borderId="1" xfId="0" applyFont="1" applyBorder="1" applyAlignment="1"/>
    <xf numFmtId="20" fontId="2" fillId="0" borderId="1" xfId="0" applyNumberFormat="1" applyFont="1" applyBorder="1" applyAlignment="1"/>
    <xf numFmtId="0" fontId="6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/>
    <xf numFmtId="0" fontId="6" fillId="4" borderId="1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/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/>
    <xf numFmtId="0" fontId="6" fillId="3" borderId="1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/>
    <xf numFmtId="0" fontId="6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/>
    <xf numFmtId="0" fontId="6" fillId="4" borderId="2" xfId="0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/>
    <xf numFmtId="0" fontId="3" fillId="4" borderId="2" xfId="0" applyFont="1" applyFill="1" applyBorder="1"/>
    <xf numFmtId="0" fontId="6" fillId="4" borderId="1" xfId="0" applyFont="1" applyFill="1" applyBorder="1" applyAlignment="1"/>
    <xf numFmtId="20" fontId="4" fillId="4" borderId="1" xfId="0" applyNumberFormat="1" applyFont="1" applyFill="1" applyBorder="1" applyAlignment="1"/>
    <xf numFmtId="0" fontId="0" fillId="4" borderId="1" xfId="0" applyFill="1" applyBorder="1"/>
    <xf numFmtId="20" fontId="0" fillId="4" borderId="1" xfId="0" applyNumberFormat="1" applyFill="1" applyBorder="1"/>
    <xf numFmtId="20" fontId="4" fillId="0" borderId="1" xfId="0" applyNumberFormat="1" applyFont="1" applyBorder="1" applyAlignment="1"/>
    <xf numFmtId="0" fontId="3" fillId="2" borderId="1" xfId="0" applyFont="1" applyFill="1" applyBorder="1"/>
    <xf numFmtId="20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2" borderId="0" xfId="0" applyFont="1" applyFill="1" applyAlignment="1">
      <alignment horizontal="left"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D3B8C-7A2B-4260-89A4-74F71CF23D8E}">
  <dimension ref="A1:AJ22"/>
  <sheetViews>
    <sheetView tabSelected="1" workbookViewId="0">
      <selection activeCell="C18" sqref="C18"/>
    </sheetView>
  </sheetViews>
  <sheetFormatPr defaultRowHeight="13.2" x14ac:dyDescent="0.25"/>
  <cols>
    <col min="1" max="1" width="18.6640625" style="20" bestFit="1" customWidth="1"/>
    <col min="2" max="2" width="12.21875" style="20" bestFit="1" customWidth="1"/>
    <col min="3" max="3" width="11.5546875" style="20" bestFit="1" customWidth="1"/>
    <col min="4" max="4" width="10.33203125" style="20" bestFit="1" customWidth="1"/>
    <col min="5" max="5" width="10.88671875" style="19" bestFit="1" customWidth="1"/>
    <col min="6" max="6" width="7.109375" style="19" bestFit="1" customWidth="1"/>
    <col min="7" max="30" width="3" style="19" bestFit="1" customWidth="1"/>
    <col min="31" max="31" width="8.88671875" style="19"/>
    <col min="32" max="32" width="12.6640625" style="19" customWidth="1"/>
    <col min="33" max="33" width="17.6640625" style="19" bestFit="1" customWidth="1"/>
    <col min="34" max="34" width="21.109375" style="19" bestFit="1" customWidth="1"/>
    <col min="35" max="35" width="15.44140625" style="19" bestFit="1" customWidth="1"/>
    <col min="36" max="36" width="10.33203125" style="19" bestFit="1" customWidth="1"/>
    <col min="37" max="16384" width="8.88671875" style="19"/>
  </cols>
  <sheetData>
    <row r="1" spans="1:36" s="63" customFormat="1" ht="15" thickBot="1" x14ac:dyDescent="0.35">
      <c r="A1" s="63" t="s">
        <v>157</v>
      </c>
      <c r="B1" s="63" t="s">
        <v>167</v>
      </c>
      <c r="C1" s="63" t="s">
        <v>168</v>
      </c>
      <c r="D1" s="63" t="s">
        <v>156</v>
      </c>
      <c r="E1" s="63" t="s">
        <v>155</v>
      </c>
      <c r="F1" s="63" t="s">
        <v>154</v>
      </c>
      <c r="G1" s="63">
        <v>10</v>
      </c>
      <c r="H1" s="63">
        <v>11</v>
      </c>
      <c r="I1" s="63">
        <v>12</v>
      </c>
      <c r="J1" s="63">
        <v>13</v>
      </c>
      <c r="K1" s="63">
        <v>14</v>
      </c>
      <c r="L1" s="63">
        <v>20</v>
      </c>
      <c r="M1" s="63">
        <v>21</v>
      </c>
      <c r="N1" s="63">
        <v>22</v>
      </c>
      <c r="O1" s="63">
        <v>24</v>
      </c>
      <c r="P1" s="63">
        <v>30</v>
      </c>
      <c r="Q1" s="63">
        <v>31</v>
      </c>
      <c r="R1" s="63">
        <v>32</v>
      </c>
      <c r="S1" s="63">
        <v>33</v>
      </c>
      <c r="T1" s="63">
        <v>34</v>
      </c>
      <c r="U1" s="63">
        <v>40</v>
      </c>
      <c r="V1" s="63">
        <v>41</v>
      </c>
      <c r="W1" s="63">
        <v>42</v>
      </c>
      <c r="X1" s="63">
        <v>43</v>
      </c>
      <c r="Y1" s="63">
        <v>44</v>
      </c>
      <c r="Z1" s="63">
        <v>50</v>
      </c>
      <c r="AA1" s="63">
        <v>51</v>
      </c>
      <c r="AB1" s="63">
        <v>52</v>
      </c>
      <c r="AC1" s="63">
        <v>53</v>
      </c>
      <c r="AD1" s="63">
        <v>54</v>
      </c>
      <c r="AE1" s="63" t="s">
        <v>153</v>
      </c>
      <c r="AF1" s="63" t="s">
        <v>152</v>
      </c>
      <c r="AG1" s="63" t="s">
        <v>121</v>
      </c>
      <c r="AH1" s="63" t="s">
        <v>151</v>
      </c>
      <c r="AI1" s="63" t="s">
        <v>150</v>
      </c>
      <c r="AJ1" s="63" t="s">
        <v>99</v>
      </c>
    </row>
    <row r="2" spans="1:36" s="57" customFormat="1" ht="15" thickBot="1" x14ac:dyDescent="0.35">
      <c r="A2" s="57" t="s">
        <v>103</v>
      </c>
    </row>
    <row r="3" spans="1:36" x14ac:dyDescent="0.25">
      <c r="A3" s="8" t="s">
        <v>18</v>
      </c>
      <c r="B3" s="8">
        <v>1</v>
      </c>
      <c r="C3" s="8">
        <v>3</v>
      </c>
      <c r="D3" s="25">
        <v>0.36805555555555558</v>
      </c>
      <c r="E3" s="19">
        <f>SUM(G3:K3)+(SUM(L3:O3)*2)+(SUM(P3:T3)*3)+(SUM(U3:Y3)*4)+(SUM(Z3:AD3)*5)+(F3*5)</f>
        <v>62</v>
      </c>
      <c r="F3" s="19">
        <v>1</v>
      </c>
      <c r="G3" s="19">
        <v>1</v>
      </c>
      <c r="H3" s="19">
        <v>0</v>
      </c>
      <c r="I3" s="19">
        <v>0</v>
      </c>
      <c r="J3" s="19">
        <v>1</v>
      </c>
      <c r="K3" s="19">
        <v>1</v>
      </c>
      <c r="L3" s="19">
        <v>1</v>
      </c>
      <c r="M3" s="19">
        <v>0</v>
      </c>
      <c r="N3" s="19">
        <v>0</v>
      </c>
      <c r="O3" s="19">
        <v>1</v>
      </c>
      <c r="P3" s="19">
        <v>1</v>
      </c>
      <c r="Q3" s="19">
        <v>1</v>
      </c>
      <c r="R3" s="19">
        <v>0</v>
      </c>
      <c r="S3" s="19">
        <v>1</v>
      </c>
      <c r="T3" s="19">
        <v>0</v>
      </c>
      <c r="U3" s="19">
        <v>1</v>
      </c>
      <c r="V3" s="19">
        <v>1</v>
      </c>
      <c r="W3" s="19">
        <v>1</v>
      </c>
      <c r="X3" s="19">
        <v>1</v>
      </c>
      <c r="Y3" s="19">
        <v>0</v>
      </c>
      <c r="Z3" s="19">
        <v>1</v>
      </c>
      <c r="AA3" s="19">
        <v>1</v>
      </c>
      <c r="AB3" s="19">
        <v>1</v>
      </c>
      <c r="AC3" s="19">
        <v>1</v>
      </c>
      <c r="AD3" s="19">
        <v>1</v>
      </c>
      <c r="AF3" s="23">
        <v>0.44305555555555554</v>
      </c>
      <c r="AG3" s="23">
        <v>0.44861111111111113</v>
      </c>
      <c r="AH3" s="23">
        <v>0.16666666666666666</v>
      </c>
      <c r="AI3" s="23">
        <v>0.17430555555555557</v>
      </c>
      <c r="AJ3" s="23">
        <v>0.24305555555555555</v>
      </c>
    </row>
    <row r="4" spans="1:36" x14ac:dyDescent="0.25">
      <c r="A4" s="8" t="s">
        <v>6</v>
      </c>
      <c r="B4" s="8">
        <v>2</v>
      </c>
      <c r="C4" s="8">
        <v>6</v>
      </c>
      <c r="D4" s="25">
        <v>0.37291666666666662</v>
      </c>
      <c r="E4" s="19">
        <f>SUM(G4:K4)+(SUM(L4:O4)*2)+(SUM(P4:T4)*3)+(SUM(U4:Y4)*4)+(SUM(Z4:AD4)*5)+(F4*5)</f>
        <v>57</v>
      </c>
      <c r="F4" s="19">
        <v>1</v>
      </c>
      <c r="G4" s="19">
        <v>1</v>
      </c>
      <c r="H4" s="19">
        <v>0</v>
      </c>
      <c r="I4" s="19">
        <v>1</v>
      </c>
      <c r="J4" s="19">
        <v>1</v>
      </c>
      <c r="K4" s="19">
        <v>0</v>
      </c>
      <c r="L4" s="19">
        <v>1</v>
      </c>
      <c r="M4" s="19">
        <v>0</v>
      </c>
      <c r="N4" s="19">
        <v>0</v>
      </c>
      <c r="O4" s="19">
        <v>1</v>
      </c>
      <c r="P4" s="19">
        <v>1</v>
      </c>
      <c r="Q4" s="19">
        <v>0</v>
      </c>
      <c r="R4" s="19">
        <v>1</v>
      </c>
      <c r="S4" s="19">
        <v>0</v>
      </c>
      <c r="T4" s="19">
        <v>1</v>
      </c>
      <c r="U4" s="19">
        <v>1</v>
      </c>
      <c r="V4" s="19">
        <v>1</v>
      </c>
      <c r="W4" s="19">
        <v>1</v>
      </c>
      <c r="X4" s="19">
        <v>1</v>
      </c>
      <c r="Y4" s="19">
        <v>0</v>
      </c>
      <c r="Z4" s="19">
        <v>1</v>
      </c>
      <c r="AA4" s="19">
        <v>1</v>
      </c>
      <c r="AB4" s="19">
        <v>1</v>
      </c>
      <c r="AC4" s="19">
        <v>1</v>
      </c>
      <c r="AD4" s="19">
        <v>0</v>
      </c>
      <c r="AF4" s="23">
        <v>0.4381944444444445</v>
      </c>
      <c r="AG4" s="23">
        <v>0.44305555555555554</v>
      </c>
      <c r="AH4" s="23">
        <v>0.18263888888888891</v>
      </c>
      <c r="AI4" s="23">
        <v>0.18680555555555556</v>
      </c>
      <c r="AJ4" s="23">
        <v>0.24791666666666667</v>
      </c>
    </row>
    <row r="5" spans="1:36" x14ac:dyDescent="0.25">
      <c r="A5" s="8" t="s">
        <v>2</v>
      </c>
      <c r="B5" s="8">
        <v>3</v>
      </c>
      <c r="C5" s="8">
        <v>7</v>
      </c>
      <c r="D5" s="25">
        <v>0.36944444444444446</v>
      </c>
      <c r="E5" s="19">
        <f>SUM(G5:K5)+(SUM(L5:O5)*2)+(SUM(P5:T5)*3)+(SUM(U5:Y5)*4)+(SUM(Z5:AD5)*5)+(F5*5)</f>
        <v>52</v>
      </c>
      <c r="F5" s="19">
        <v>0</v>
      </c>
      <c r="G5" s="19">
        <v>0</v>
      </c>
      <c r="H5" s="19">
        <v>1</v>
      </c>
      <c r="I5" s="19">
        <v>0</v>
      </c>
      <c r="J5" s="19">
        <v>1</v>
      </c>
      <c r="K5" s="19">
        <v>1</v>
      </c>
      <c r="L5" s="19">
        <v>0</v>
      </c>
      <c r="M5" s="19">
        <v>1</v>
      </c>
      <c r="N5" s="19">
        <v>1</v>
      </c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>
        <v>0</v>
      </c>
      <c r="U5" s="19">
        <v>1</v>
      </c>
      <c r="V5" s="19">
        <v>1</v>
      </c>
      <c r="W5" s="19">
        <v>1</v>
      </c>
      <c r="X5" s="19">
        <v>1</v>
      </c>
      <c r="Y5" s="19">
        <v>0</v>
      </c>
      <c r="Z5" s="19">
        <v>0</v>
      </c>
      <c r="AA5" s="19">
        <v>1</v>
      </c>
      <c r="AB5" s="19">
        <v>0</v>
      </c>
      <c r="AC5" s="19">
        <v>1</v>
      </c>
      <c r="AD5" s="19">
        <v>1</v>
      </c>
      <c r="AF5" s="23">
        <v>0.43194444444444446</v>
      </c>
      <c r="AG5" s="23">
        <v>0.4368055555555555</v>
      </c>
      <c r="AH5" s="23">
        <v>0.16874999999999998</v>
      </c>
      <c r="AI5" s="23">
        <v>0.17500000000000002</v>
      </c>
      <c r="AJ5" s="23">
        <v>0.24444444444444446</v>
      </c>
    </row>
    <row r="6" spans="1:36" s="21" customFormat="1" ht="13.8" thickBot="1" x14ac:dyDescent="0.3">
      <c r="A6" s="24" t="s">
        <v>15</v>
      </c>
      <c r="B6" s="24">
        <v>4</v>
      </c>
      <c r="C6" s="24">
        <v>13</v>
      </c>
      <c r="D6" s="62">
        <v>0.35347222222222219</v>
      </c>
      <c r="E6" s="21">
        <f>SUM(G6:K6)+(SUM(L6:O6)*2)+(SUM(P6:T6)*3)+(SUM(U6:Y6)*4)+(SUM(Z6:AD6)*5)+(F6*5)</f>
        <v>18</v>
      </c>
      <c r="F6" s="21">
        <v>0</v>
      </c>
      <c r="G6" s="21">
        <v>0</v>
      </c>
      <c r="H6" s="21">
        <v>1</v>
      </c>
      <c r="I6" s="21">
        <v>1</v>
      </c>
      <c r="J6" s="21">
        <v>1</v>
      </c>
      <c r="K6" s="21">
        <v>0</v>
      </c>
      <c r="L6" s="21">
        <v>0</v>
      </c>
      <c r="M6" s="21">
        <v>0</v>
      </c>
      <c r="N6" s="21">
        <v>1</v>
      </c>
      <c r="O6" s="21">
        <v>0</v>
      </c>
      <c r="P6" s="21">
        <v>0</v>
      </c>
      <c r="Q6" s="21">
        <v>1</v>
      </c>
      <c r="R6" s="21">
        <v>0</v>
      </c>
      <c r="S6" s="21">
        <v>1</v>
      </c>
      <c r="T6" s="21">
        <v>1</v>
      </c>
      <c r="U6" s="21">
        <v>1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F6" s="22">
        <v>0.44166666666666665</v>
      </c>
      <c r="AG6" s="22">
        <v>0.44861111111111113</v>
      </c>
      <c r="AH6" s="22">
        <v>0.13402777777777777</v>
      </c>
      <c r="AI6" s="22">
        <v>0.16180555555555556</v>
      </c>
      <c r="AJ6" s="22">
        <v>0.22847222222222222</v>
      </c>
    </row>
    <row r="7" spans="1:36" s="60" customFormat="1" ht="13.8" thickBot="1" x14ac:dyDescent="0.3">
      <c r="A7" s="58" t="s">
        <v>165</v>
      </c>
      <c r="B7" s="58"/>
      <c r="C7" s="58"/>
      <c r="D7" s="59"/>
      <c r="AF7" s="61"/>
      <c r="AG7" s="61"/>
      <c r="AH7" s="61"/>
      <c r="AI7" s="61"/>
      <c r="AJ7" s="61"/>
    </row>
    <row r="8" spans="1:36" x14ac:dyDescent="0.25">
      <c r="A8" s="8" t="s">
        <v>23</v>
      </c>
      <c r="B8" s="8">
        <v>1</v>
      </c>
      <c r="C8" s="8">
        <v>1</v>
      </c>
      <c r="D8" s="25">
        <v>0.36041666666666666</v>
      </c>
      <c r="E8" s="19">
        <f>SUM(G8:K8)+(SUM(L8:O8)*2)+(SUM(P8:T8)*3)+(SUM(U8:Y8)*4)+(SUM(Z8:AD8)*5)+(F8*5)</f>
        <v>78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19">
        <v>1</v>
      </c>
      <c r="AF8" s="23">
        <v>0.42777777777777781</v>
      </c>
      <c r="AG8" s="23">
        <v>0.43055555555555558</v>
      </c>
      <c r="AH8" s="23">
        <v>0.16597222222222222</v>
      </c>
      <c r="AI8" s="23">
        <v>0.17013888888888887</v>
      </c>
      <c r="AJ8" s="23">
        <v>0.23541666666666669</v>
      </c>
    </row>
    <row r="9" spans="1:36" x14ac:dyDescent="0.25">
      <c r="A9" s="8" t="s">
        <v>3</v>
      </c>
      <c r="B9" s="8">
        <v>2</v>
      </c>
      <c r="C9" s="8">
        <v>2</v>
      </c>
      <c r="D9" s="25">
        <v>0.39166666666666666</v>
      </c>
      <c r="E9" s="19">
        <f>SUM(G9:K9)+(SUM(L9:O9)*2)+(SUM(P9:T9)*3)+(SUM(U9:Y9)*4)+(SUM(Z9:AD9)*5)+(F9*5)-5</f>
        <v>72</v>
      </c>
      <c r="F9" s="19">
        <v>1</v>
      </c>
      <c r="G9" s="19">
        <v>1</v>
      </c>
      <c r="H9" s="19">
        <v>1</v>
      </c>
      <c r="I9" s="19">
        <v>0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  <c r="Y9" s="19">
        <v>1</v>
      </c>
      <c r="Z9" s="19">
        <v>1</v>
      </c>
      <c r="AA9" s="19">
        <v>1</v>
      </c>
      <c r="AB9" s="19">
        <v>1</v>
      </c>
      <c r="AC9" s="19">
        <v>1</v>
      </c>
      <c r="AD9" s="19">
        <v>1</v>
      </c>
      <c r="AE9" s="19" t="s">
        <v>149</v>
      </c>
      <c r="AF9" s="23">
        <v>0.45069444444444445</v>
      </c>
      <c r="AG9" s="23">
        <v>0.45833333333333331</v>
      </c>
      <c r="AH9" s="23">
        <v>0.22083333333333333</v>
      </c>
      <c r="AI9" s="23">
        <v>0.22291666666666665</v>
      </c>
      <c r="AJ9" s="23">
        <v>0.26666666666666666</v>
      </c>
    </row>
    <row r="10" spans="1:36" x14ac:dyDescent="0.25">
      <c r="A10" s="8" t="s">
        <v>17</v>
      </c>
      <c r="B10" s="8">
        <v>3</v>
      </c>
      <c r="C10" s="8">
        <v>5</v>
      </c>
      <c r="D10" s="25">
        <v>0.36249999999999999</v>
      </c>
      <c r="E10" s="19">
        <v>59</v>
      </c>
      <c r="F10" s="19">
        <v>1</v>
      </c>
      <c r="G10" s="68">
        <v>1</v>
      </c>
      <c r="H10" s="68">
        <v>0</v>
      </c>
      <c r="I10" s="68">
        <v>1</v>
      </c>
      <c r="J10" s="68">
        <v>1</v>
      </c>
      <c r="K10" s="68">
        <v>0</v>
      </c>
      <c r="L10" s="19">
        <v>1</v>
      </c>
      <c r="M10" s="19">
        <v>1</v>
      </c>
      <c r="N10" s="19">
        <v>0</v>
      </c>
      <c r="O10" s="19">
        <v>0</v>
      </c>
      <c r="P10" s="19">
        <v>1</v>
      </c>
      <c r="Q10" s="19">
        <v>0</v>
      </c>
      <c r="R10" s="19">
        <v>1</v>
      </c>
      <c r="S10" s="19">
        <v>1</v>
      </c>
      <c r="T10" s="19">
        <v>0</v>
      </c>
      <c r="U10" s="19">
        <v>1</v>
      </c>
      <c r="V10" s="19">
        <v>1</v>
      </c>
      <c r="W10" s="19">
        <v>1</v>
      </c>
      <c r="X10" s="19">
        <v>1</v>
      </c>
      <c r="Y10" s="19">
        <v>0</v>
      </c>
      <c r="Z10" s="19">
        <v>1</v>
      </c>
      <c r="AA10" s="19">
        <v>1</v>
      </c>
      <c r="AB10" s="19">
        <v>1</v>
      </c>
      <c r="AC10" s="19">
        <v>1</v>
      </c>
      <c r="AF10" s="23">
        <v>0.42777777777777781</v>
      </c>
      <c r="AG10" s="23">
        <v>0.43055555555555558</v>
      </c>
      <c r="AH10" s="23">
        <v>0.18541666666666667</v>
      </c>
      <c r="AI10" s="23">
        <v>0.19027777777777777</v>
      </c>
      <c r="AJ10" s="23">
        <v>0.23750000000000002</v>
      </c>
    </row>
    <row r="11" spans="1:36" x14ac:dyDescent="0.25">
      <c r="A11" s="8" t="s">
        <v>20</v>
      </c>
      <c r="B11" s="8">
        <v>4</v>
      </c>
      <c r="C11" s="8">
        <v>9</v>
      </c>
      <c r="D11" s="25">
        <v>0.3527777777777778</v>
      </c>
      <c r="E11" s="19">
        <f>SUM(G11:K11)+(SUM(L11:O11)*2)+(SUM(P11:T11)*3)+(SUM(U11:Y11)*4)+(SUM(Z11:AD11)*5)+(F11*5)</f>
        <v>38</v>
      </c>
      <c r="F11" s="19">
        <v>0</v>
      </c>
      <c r="G11" s="19">
        <v>0</v>
      </c>
      <c r="H11" s="19">
        <v>1</v>
      </c>
      <c r="I11" s="19">
        <v>0</v>
      </c>
      <c r="J11" s="19">
        <v>1</v>
      </c>
      <c r="K11" s="19">
        <v>1</v>
      </c>
      <c r="L11" s="19">
        <v>0</v>
      </c>
      <c r="M11" s="19">
        <v>1</v>
      </c>
      <c r="N11" s="19">
        <v>1</v>
      </c>
      <c r="O11" s="19">
        <v>0</v>
      </c>
      <c r="P11" s="19">
        <v>0</v>
      </c>
      <c r="Q11" s="19">
        <v>1</v>
      </c>
      <c r="R11" s="19">
        <v>0</v>
      </c>
      <c r="S11" s="19">
        <v>1</v>
      </c>
      <c r="T11" s="19">
        <v>1</v>
      </c>
      <c r="U11" s="19">
        <v>1</v>
      </c>
      <c r="V11" s="19">
        <v>1</v>
      </c>
      <c r="W11" s="19">
        <v>0</v>
      </c>
      <c r="X11" s="19">
        <v>0</v>
      </c>
      <c r="Y11" s="19">
        <v>1</v>
      </c>
      <c r="Z11" s="19">
        <v>0</v>
      </c>
      <c r="AA11" s="19">
        <v>0</v>
      </c>
      <c r="AB11" s="19">
        <v>0</v>
      </c>
      <c r="AC11" s="19">
        <v>1</v>
      </c>
      <c r="AD11" s="19">
        <v>1</v>
      </c>
      <c r="AF11" s="23">
        <v>0.44166666666666665</v>
      </c>
      <c r="AG11" s="23">
        <v>0.44861111111111113</v>
      </c>
      <c r="AH11" s="23">
        <v>0.10416666666666667</v>
      </c>
      <c r="AI11" s="23">
        <v>0.1111111111111111</v>
      </c>
      <c r="AJ11" s="23">
        <v>0.22777777777777777</v>
      </c>
    </row>
    <row r="12" spans="1:36" x14ac:dyDescent="0.25">
      <c r="A12" s="8" t="s">
        <v>13</v>
      </c>
      <c r="B12" s="8">
        <v>5</v>
      </c>
      <c r="C12" s="8">
        <v>10</v>
      </c>
      <c r="D12" s="25">
        <v>0.36944444444444446</v>
      </c>
      <c r="E12" s="19">
        <f>SUM(G12:K12)+(SUM(L12:O12)*2)+(SUM(P12:T12)*3)+(SUM(U12:Y12)*4)+(SUM(Z12:AD12)*5)+(F12*5)</f>
        <v>28</v>
      </c>
      <c r="F12" s="19">
        <v>0</v>
      </c>
      <c r="G12" s="19">
        <v>0</v>
      </c>
      <c r="H12" s="19">
        <v>1</v>
      </c>
      <c r="I12" s="19">
        <v>0</v>
      </c>
      <c r="J12" s="19">
        <v>1</v>
      </c>
      <c r="K12" s="19">
        <v>1</v>
      </c>
      <c r="L12" s="19">
        <v>1</v>
      </c>
      <c r="M12" s="19">
        <v>0</v>
      </c>
      <c r="N12" s="19">
        <v>0</v>
      </c>
      <c r="O12" s="19">
        <v>0</v>
      </c>
      <c r="P12" s="19">
        <v>0</v>
      </c>
      <c r="Q12" s="19">
        <v>1</v>
      </c>
      <c r="R12" s="19">
        <v>0</v>
      </c>
      <c r="S12" s="19">
        <v>1</v>
      </c>
      <c r="T12" s="19">
        <v>1</v>
      </c>
      <c r="U12" s="19">
        <v>1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1</v>
      </c>
      <c r="AD12" s="19">
        <v>1</v>
      </c>
      <c r="AF12" s="23">
        <v>0.4916666666666667</v>
      </c>
      <c r="AG12" s="23">
        <v>0.52152777777777781</v>
      </c>
      <c r="AH12" s="23">
        <v>0.17013888888888887</v>
      </c>
      <c r="AI12" s="23">
        <v>0.17708333333333334</v>
      </c>
      <c r="AJ12" s="23">
        <v>0.24583333333333335</v>
      </c>
    </row>
    <row r="13" spans="1:36" s="20" customFormat="1" x14ac:dyDescent="0.25">
      <c r="A13" s="8" t="s">
        <v>5</v>
      </c>
      <c r="B13" s="8">
        <v>6</v>
      </c>
      <c r="C13" s="8">
        <v>11</v>
      </c>
      <c r="D13" s="25">
        <v>0.4236111111111111</v>
      </c>
      <c r="E13" s="20">
        <f>SUM(G13:K13)+(SUM(L13:O13)*2)+(SUM(P13:T13)*3)+(SUM(U13:Y13)*4)+(SUM(Z13:AD13)*5)+(F13*5)-14</f>
        <v>22</v>
      </c>
      <c r="F13" s="20">
        <v>1</v>
      </c>
      <c r="G13" s="20">
        <v>1</v>
      </c>
      <c r="H13" s="20">
        <v>0</v>
      </c>
      <c r="I13" s="20">
        <v>1</v>
      </c>
      <c r="J13" s="20">
        <v>0</v>
      </c>
      <c r="K13" s="20">
        <v>0</v>
      </c>
      <c r="L13" s="20">
        <v>1</v>
      </c>
      <c r="M13" s="20">
        <v>0</v>
      </c>
      <c r="N13" s="20">
        <v>0</v>
      </c>
      <c r="O13" s="20">
        <v>0</v>
      </c>
      <c r="P13" s="20">
        <v>1</v>
      </c>
      <c r="Q13" s="20">
        <v>0</v>
      </c>
      <c r="R13" s="20">
        <v>1</v>
      </c>
      <c r="S13" s="20">
        <v>0</v>
      </c>
      <c r="T13" s="20">
        <v>1</v>
      </c>
      <c r="U13" s="20">
        <v>1</v>
      </c>
      <c r="V13" s="20">
        <v>0</v>
      </c>
      <c r="W13" s="20">
        <v>0</v>
      </c>
      <c r="X13" s="20">
        <v>0</v>
      </c>
      <c r="Y13" s="20">
        <v>1</v>
      </c>
      <c r="Z13" s="20">
        <v>1</v>
      </c>
      <c r="AA13" s="20">
        <v>0</v>
      </c>
      <c r="AB13" s="20">
        <v>1</v>
      </c>
      <c r="AC13" s="20">
        <v>0</v>
      </c>
      <c r="AD13" s="20">
        <v>0</v>
      </c>
      <c r="AE13" s="19" t="s">
        <v>148</v>
      </c>
      <c r="AF13" s="26">
        <v>0.44444444444444442</v>
      </c>
      <c r="AG13" s="26">
        <v>0.45277777777777778</v>
      </c>
      <c r="AH13" s="26">
        <v>0.21597222222222223</v>
      </c>
      <c r="AI13" s="26">
        <v>0.22361111111111109</v>
      </c>
      <c r="AJ13" s="26">
        <v>0.2986111111111111</v>
      </c>
    </row>
    <row r="14" spans="1:36" s="20" customFormat="1" x14ac:dyDescent="0.25">
      <c r="A14" s="8" t="s">
        <v>22</v>
      </c>
      <c r="B14" s="8">
        <v>7</v>
      </c>
      <c r="C14" s="8">
        <v>12</v>
      </c>
      <c r="D14" s="25">
        <v>0.35069444444444442</v>
      </c>
      <c r="E14" s="20">
        <f>SUM(G14:K14)+(SUM(L14:O14)*2)+(SUM(P14:T14)*3)+(SUM(U14:Y14)*4)+(SUM(Z14:AD14)*5)+(F14*5)</f>
        <v>19</v>
      </c>
      <c r="F14" s="20">
        <v>0</v>
      </c>
      <c r="G14" s="20">
        <v>0</v>
      </c>
      <c r="H14" s="20">
        <v>0</v>
      </c>
      <c r="I14" s="20">
        <v>0</v>
      </c>
      <c r="J14" s="20">
        <v>1</v>
      </c>
      <c r="K14" s="20">
        <v>0</v>
      </c>
      <c r="L14" s="20">
        <v>1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1</v>
      </c>
      <c r="U14" s="20">
        <v>1</v>
      </c>
      <c r="V14" s="20">
        <v>1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1</v>
      </c>
      <c r="AD14" s="20">
        <v>0</v>
      </c>
      <c r="AF14" s="26">
        <v>0.4458333333333333</v>
      </c>
      <c r="AG14" s="26">
        <v>0.4513888888888889</v>
      </c>
      <c r="AH14" s="26">
        <v>0.11041666666666666</v>
      </c>
      <c r="AI14" s="26">
        <v>0.12083333333333333</v>
      </c>
      <c r="AJ14" s="26">
        <v>0.22569444444444445</v>
      </c>
    </row>
    <row r="15" spans="1:36" s="21" customFormat="1" ht="13.8" thickBot="1" x14ac:dyDescent="0.3">
      <c r="A15" s="24" t="s">
        <v>27</v>
      </c>
      <c r="B15" s="24"/>
      <c r="C15" s="24">
        <v>15</v>
      </c>
      <c r="D15" s="66" t="s">
        <v>130</v>
      </c>
      <c r="E15" s="21">
        <f>SUM(G15:K15)+(SUM(L15:O15)*2)+(SUM(P15:T15)*3)+(SUM(U15:Y15)*4)+(SUM(Z15:AD15)*5)+(F15*5)</f>
        <v>0</v>
      </c>
      <c r="AF15" s="22">
        <v>0.51874999999999993</v>
      </c>
      <c r="AG15" s="22">
        <v>6.1805555555555558E-2</v>
      </c>
      <c r="AH15" s="22">
        <v>0.19097222222222221</v>
      </c>
      <c r="AI15" s="65" t="s">
        <v>130</v>
      </c>
      <c r="AJ15" s="65" t="s">
        <v>130</v>
      </c>
    </row>
    <row r="16" spans="1:36" s="60" customFormat="1" ht="13.8" thickBot="1" x14ac:dyDescent="0.3">
      <c r="A16" s="58" t="s">
        <v>166</v>
      </c>
      <c r="B16" s="58"/>
      <c r="C16" s="58"/>
      <c r="D16" s="59"/>
      <c r="AF16" s="61"/>
      <c r="AG16" s="61"/>
      <c r="AH16" s="61"/>
      <c r="AI16" s="61"/>
      <c r="AJ16" s="61"/>
    </row>
    <row r="17" spans="1:36" x14ac:dyDescent="0.25">
      <c r="A17" s="8" t="s">
        <v>146</v>
      </c>
      <c r="B17" s="8">
        <v>1</v>
      </c>
      <c r="C17" s="8">
        <v>4</v>
      </c>
      <c r="D17" s="25">
        <v>0.36319444444444443</v>
      </c>
      <c r="E17" s="19">
        <f>SUM(G17:K17)+(SUM(L17:O17)*2)+(SUM(P17:T17)*3)+(SUM(U17:Y17)*4)+(SUM(Z17:AD17)*5)+(F17*5)</f>
        <v>61</v>
      </c>
      <c r="F17" s="19">
        <v>0</v>
      </c>
      <c r="G17" s="19">
        <v>0</v>
      </c>
      <c r="H17" s="19">
        <v>1</v>
      </c>
      <c r="I17" s="19">
        <v>1</v>
      </c>
      <c r="J17" s="19">
        <v>1</v>
      </c>
      <c r="K17" s="19">
        <v>1</v>
      </c>
      <c r="L17" s="19">
        <v>0</v>
      </c>
      <c r="M17" s="19">
        <v>1</v>
      </c>
      <c r="N17" s="19">
        <v>1</v>
      </c>
      <c r="O17" s="19">
        <v>1</v>
      </c>
      <c r="P17" s="19">
        <v>1</v>
      </c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19">
        <v>1</v>
      </c>
      <c r="W17" s="19">
        <v>1</v>
      </c>
      <c r="X17" s="19">
        <v>0</v>
      </c>
      <c r="Y17" s="19">
        <v>1</v>
      </c>
      <c r="Z17" s="19">
        <v>0</v>
      </c>
      <c r="AA17" s="19">
        <v>1</v>
      </c>
      <c r="AB17" s="19">
        <v>1</v>
      </c>
      <c r="AC17" s="19">
        <v>1</v>
      </c>
      <c r="AD17" s="19">
        <v>1</v>
      </c>
      <c r="AF17" s="23">
        <v>0.43124999999999997</v>
      </c>
      <c r="AG17" s="23">
        <v>0.43611111111111112</v>
      </c>
      <c r="AH17" s="26">
        <v>0.13194444444444445</v>
      </c>
      <c r="AI17" s="23">
        <v>0.1361111111111111</v>
      </c>
      <c r="AJ17" s="23">
        <v>0.23819444444444446</v>
      </c>
    </row>
    <row r="18" spans="1:36" x14ac:dyDescent="0.25">
      <c r="A18" s="8" t="s">
        <v>11</v>
      </c>
      <c r="B18" s="8">
        <v>2</v>
      </c>
      <c r="C18" s="8">
        <v>8</v>
      </c>
      <c r="D18" s="25">
        <v>0.37916666666666665</v>
      </c>
      <c r="E18" s="19">
        <f>SUM(G18:K18)+(SUM(L18:O18)*2)+(SUM(P18:T18)*3)+(SUM(U18:Y18)*4)+(SUM(Z18:AD18)*5)+(F18*5)-2</f>
        <v>42</v>
      </c>
      <c r="F18" s="19">
        <v>0</v>
      </c>
      <c r="G18" s="19">
        <v>1</v>
      </c>
      <c r="H18" s="19">
        <v>1</v>
      </c>
      <c r="I18" s="19">
        <v>1</v>
      </c>
      <c r="J18" s="19">
        <v>1</v>
      </c>
      <c r="K18" s="19">
        <v>0</v>
      </c>
      <c r="L18" s="19">
        <v>0</v>
      </c>
      <c r="M18" s="19">
        <v>1</v>
      </c>
      <c r="N18" s="19">
        <v>1</v>
      </c>
      <c r="O18" s="19">
        <v>0</v>
      </c>
      <c r="P18" s="19">
        <v>1</v>
      </c>
      <c r="Q18" s="19">
        <v>1</v>
      </c>
      <c r="R18" s="19">
        <v>0</v>
      </c>
      <c r="S18" s="19">
        <v>0</v>
      </c>
      <c r="T18" s="19">
        <v>1</v>
      </c>
      <c r="U18" s="19">
        <v>0</v>
      </c>
      <c r="V18" s="19">
        <v>1</v>
      </c>
      <c r="W18" s="19">
        <v>1</v>
      </c>
      <c r="X18" s="19">
        <v>1</v>
      </c>
      <c r="Y18" s="19">
        <v>0</v>
      </c>
      <c r="Z18" s="19">
        <v>0</v>
      </c>
      <c r="AA18" s="19">
        <v>1</v>
      </c>
      <c r="AB18" s="19">
        <v>0</v>
      </c>
      <c r="AC18" s="19">
        <v>1</v>
      </c>
      <c r="AD18" s="19">
        <v>1</v>
      </c>
      <c r="AE18" s="19" t="s">
        <v>147</v>
      </c>
      <c r="AF18" s="23">
        <v>0.44236111111111115</v>
      </c>
      <c r="AG18" s="23">
        <v>0.44861111111111113</v>
      </c>
      <c r="AH18" s="23">
        <v>0.15833333333333333</v>
      </c>
      <c r="AI18" s="23">
        <v>0.1673611111111111</v>
      </c>
      <c r="AJ18" s="23">
        <v>0.25416666666666665</v>
      </c>
    </row>
    <row r="19" spans="1:36" s="21" customFormat="1" ht="13.8" thickBot="1" x14ac:dyDescent="0.3">
      <c r="A19" s="24" t="s">
        <v>25</v>
      </c>
      <c r="B19" s="24">
        <v>3</v>
      </c>
      <c r="C19" s="24">
        <v>14</v>
      </c>
      <c r="D19" s="64" t="s">
        <v>158</v>
      </c>
      <c r="E19" s="21">
        <f>SUM(G19:K19)+(SUM(L19:O19)*2)+(SUM(P19:T19)*3)+(SUM(U19:Y19)*4)+(SUM(Z19:AD19)*5)+(F19*5)</f>
        <v>15</v>
      </c>
      <c r="F19" s="21">
        <v>0</v>
      </c>
      <c r="G19" s="21">
        <v>0</v>
      </c>
      <c r="H19" s="21">
        <v>1</v>
      </c>
      <c r="I19" s="21">
        <v>0</v>
      </c>
      <c r="J19" s="21">
        <v>1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1</v>
      </c>
      <c r="T19" s="21">
        <v>1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1</v>
      </c>
      <c r="AD19" s="21">
        <v>0</v>
      </c>
      <c r="AF19" s="22">
        <v>0.47916666666666669</v>
      </c>
      <c r="AG19" s="22">
        <v>0.49513888888888885</v>
      </c>
      <c r="AH19" s="22">
        <v>0.15486111111111112</v>
      </c>
      <c r="AI19" s="22">
        <v>0.1673611111111111</v>
      </c>
      <c r="AJ19" s="22">
        <v>0.24444444444444446</v>
      </c>
    </row>
    <row r="21" spans="1:36" x14ac:dyDescent="0.25">
      <c r="A21" s="19" t="s">
        <v>145</v>
      </c>
      <c r="B21" s="19"/>
      <c r="C21" s="19"/>
      <c r="AF21" s="23">
        <v>0.375</v>
      </c>
    </row>
    <row r="22" spans="1:36" x14ac:dyDescent="0.25">
      <c r="D22" s="27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D4253-0DC4-43FB-A3D7-C97E334C4D4C}">
  <dimension ref="A1:DP36"/>
  <sheetViews>
    <sheetView workbookViewId="0">
      <pane xSplit="1" topLeftCell="B1" activePane="topRight" state="frozen"/>
      <selection pane="topRight" activeCell="C20" sqref="C20"/>
    </sheetView>
  </sheetViews>
  <sheetFormatPr defaultRowHeight="13.2" x14ac:dyDescent="0.25"/>
  <cols>
    <col min="1" max="1" width="36.77734375" bestFit="1" customWidth="1"/>
    <col min="2" max="2" width="12.88671875" bestFit="1" customWidth="1"/>
    <col min="3" max="3" width="12.88671875" customWidth="1"/>
    <col min="4" max="4" width="24.109375" bestFit="1" customWidth="1"/>
    <col min="5" max="5" width="14.88671875" bestFit="1" customWidth="1"/>
    <col min="6" max="6" width="9.44140625" bestFit="1" customWidth="1"/>
    <col min="7" max="7" width="18.109375" bestFit="1" customWidth="1"/>
    <col min="8" max="8" width="13.21875" customWidth="1"/>
    <col min="9" max="13" width="4.5546875" hidden="1" customWidth="1"/>
    <col min="14" max="14" width="5.33203125" hidden="1" customWidth="1"/>
    <col min="15" max="16" width="5.44140625" hidden="1" customWidth="1"/>
    <col min="17" max="17" width="17.44140625" bestFit="1" customWidth="1"/>
    <col min="18" max="18" width="12.6640625" bestFit="1" customWidth="1"/>
    <col min="19" max="19" width="12.88671875" hidden="1" customWidth="1"/>
    <col min="20" max="21" width="14.77734375" hidden="1" customWidth="1"/>
    <col min="22" max="23" width="3.44140625" bestFit="1" customWidth="1"/>
    <col min="24" max="24" width="9.21875" bestFit="1" customWidth="1"/>
    <col min="25" max="25" width="13.5546875" hidden="1" customWidth="1"/>
    <col min="26" max="26" width="21.6640625" hidden="1" customWidth="1"/>
    <col min="27" max="27" width="53.88671875" hidden="1" customWidth="1"/>
    <col min="28" max="31" width="4.5546875" style="9" hidden="1" customWidth="1"/>
    <col min="32" max="41" width="5.5546875" style="9" hidden="1" customWidth="1"/>
    <col min="42" max="42" width="20.109375" style="9" bestFit="1" customWidth="1"/>
    <col min="43" max="43" width="13.44140625" style="9" bestFit="1" customWidth="1"/>
    <col min="44" max="44" width="22.5546875" hidden="1" customWidth="1"/>
    <col min="45" max="46" width="14.77734375" hidden="1" customWidth="1"/>
    <col min="47" max="49" width="5.5546875" bestFit="1" customWidth="1"/>
    <col min="50" max="50" width="4.5546875" bestFit="1" customWidth="1"/>
    <col min="51" max="51" width="9.21875" bestFit="1" customWidth="1"/>
    <col min="52" max="52" width="13.5546875" hidden="1" customWidth="1"/>
    <col min="53" max="54" width="15.44140625" hidden="1" customWidth="1"/>
    <col min="55" max="58" width="5.5546875" bestFit="1" customWidth="1"/>
    <col min="59" max="59" width="9.33203125" bestFit="1" customWidth="1"/>
    <col min="60" max="60" width="16.33203125" hidden="1" customWidth="1"/>
    <col min="61" max="62" width="14.77734375" hidden="1" customWidth="1"/>
    <col min="63" max="64" width="4.5546875" bestFit="1" customWidth="1"/>
    <col min="65" max="65" width="9.21875" bestFit="1" customWidth="1"/>
    <col min="66" max="66" width="13.5546875" hidden="1" customWidth="1"/>
    <col min="67" max="67" width="21.44140625" hidden="1" customWidth="1"/>
    <col min="68" max="68" width="14.5546875" hidden="1" customWidth="1"/>
    <col min="69" max="73" width="5.5546875" hidden="1" customWidth="1"/>
    <col min="74" max="74" width="22.77734375" bestFit="1" customWidth="1"/>
    <col min="75" max="75" width="22.33203125" hidden="1" customWidth="1"/>
    <col min="76" max="77" width="14.77734375" hidden="1" customWidth="1"/>
    <col min="78" max="79" width="3.44140625" bestFit="1" customWidth="1"/>
    <col min="80" max="80" width="11.33203125" bestFit="1" customWidth="1"/>
    <col min="81" max="81" width="13.5546875" hidden="1" customWidth="1"/>
    <col min="82" max="82" width="18.44140625" hidden="1" customWidth="1"/>
    <col min="83" max="83" width="14.5546875" hidden="1" customWidth="1"/>
    <col min="84" max="101" width="5.5546875" hidden="1" customWidth="1"/>
    <col min="102" max="102" width="19.77734375" bestFit="1" customWidth="1"/>
    <col min="103" max="103" width="12.21875" bestFit="1" customWidth="1"/>
    <col min="104" max="104" width="19.33203125" hidden="1" customWidth="1"/>
    <col min="105" max="105" width="23.5546875" hidden="1" customWidth="1"/>
    <col min="106" max="106" width="14.5546875" hidden="1" customWidth="1"/>
    <col min="107" max="109" width="5.5546875" bestFit="1" customWidth="1"/>
    <col min="110" max="110" width="11.33203125" bestFit="1" customWidth="1"/>
    <col min="111" max="111" width="23.77734375" hidden="1" customWidth="1"/>
    <col min="112" max="113" width="17.21875" hidden="1" customWidth="1"/>
    <col min="114" max="114" width="5.5546875" bestFit="1" customWidth="1"/>
    <col min="115" max="115" width="4.5546875" bestFit="1" customWidth="1"/>
    <col min="116" max="116" width="9.21875" bestFit="1" customWidth="1"/>
    <col min="117" max="117" width="10.88671875" bestFit="1" customWidth="1"/>
    <col min="118" max="120" width="0" hidden="1" customWidth="1"/>
  </cols>
  <sheetData>
    <row r="1" spans="1:120" s="50" customFormat="1" ht="13.8" thickBot="1" x14ac:dyDescent="0.3">
      <c r="A1" s="49" t="s">
        <v>0</v>
      </c>
      <c r="B1" s="49" t="s">
        <v>167</v>
      </c>
      <c r="C1" s="49" t="s">
        <v>168</v>
      </c>
      <c r="D1" s="49" t="s">
        <v>137</v>
      </c>
      <c r="E1" s="50" t="s">
        <v>136</v>
      </c>
      <c r="F1" s="51" t="s">
        <v>100</v>
      </c>
      <c r="G1" s="51" t="s">
        <v>161</v>
      </c>
      <c r="H1" s="51" t="s">
        <v>153</v>
      </c>
      <c r="I1" s="51" t="s">
        <v>38</v>
      </c>
      <c r="J1" s="51" t="s">
        <v>39</v>
      </c>
      <c r="K1" s="51" t="s">
        <v>40</v>
      </c>
      <c r="L1" s="51" t="s">
        <v>42</v>
      </c>
      <c r="M1" s="51" t="s">
        <v>43</v>
      </c>
      <c r="N1" s="51" t="s">
        <v>126</v>
      </c>
      <c r="O1" s="51" t="s">
        <v>127</v>
      </c>
      <c r="P1" s="51" t="s">
        <v>128</v>
      </c>
      <c r="Q1" s="51" t="s">
        <v>132</v>
      </c>
      <c r="R1" s="51" t="s">
        <v>139</v>
      </c>
      <c r="S1" s="50" t="s">
        <v>104</v>
      </c>
      <c r="T1" s="50" t="s">
        <v>105</v>
      </c>
      <c r="U1" s="50" t="s">
        <v>140</v>
      </c>
      <c r="V1" s="51" t="s">
        <v>44</v>
      </c>
      <c r="W1" s="51" t="s">
        <v>45</v>
      </c>
      <c r="X1" s="51" t="s">
        <v>141</v>
      </c>
      <c r="Y1" s="50" t="s">
        <v>106</v>
      </c>
      <c r="Z1" s="50" t="s">
        <v>107</v>
      </c>
      <c r="AA1" s="50" t="s">
        <v>140</v>
      </c>
      <c r="AB1" s="52" t="s">
        <v>46</v>
      </c>
      <c r="AC1" s="52" t="s">
        <v>47</v>
      </c>
      <c r="AD1" s="52" t="s">
        <v>48</v>
      </c>
      <c r="AE1" s="52" t="s">
        <v>49</v>
      </c>
      <c r="AF1" s="52" t="s">
        <v>50</v>
      </c>
      <c r="AG1" s="52" t="s">
        <v>51</v>
      </c>
      <c r="AH1" s="52" t="s">
        <v>52</v>
      </c>
      <c r="AI1" s="52" t="s">
        <v>53</v>
      </c>
      <c r="AJ1" s="52" t="s">
        <v>54</v>
      </c>
      <c r="AK1" s="52" t="s">
        <v>55</v>
      </c>
      <c r="AL1" s="52" t="s">
        <v>56</v>
      </c>
      <c r="AM1" s="52" t="s">
        <v>57</v>
      </c>
      <c r="AN1" s="52" t="s">
        <v>58</v>
      </c>
      <c r="AO1" s="52" t="s">
        <v>59</v>
      </c>
      <c r="AP1" s="52" t="s">
        <v>131</v>
      </c>
      <c r="AQ1" s="52" t="s">
        <v>142</v>
      </c>
      <c r="AR1" s="50" t="s">
        <v>108</v>
      </c>
      <c r="AS1" s="50" t="s">
        <v>109</v>
      </c>
      <c r="AT1" s="50" t="s">
        <v>140</v>
      </c>
      <c r="AU1" s="50" t="s">
        <v>60</v>
      </c>
      <c r="AV1" s="50" t="s">
        <v>61</v>
      </c>
      <c r="AW1" s="50" t="s">
        <v>62</v>
      </c>
      <c r="AX1" s="50" t="s">
        <v>64</v>
      </c>
      <c r="AY1" s="50" t="s">
        <v>141</v>
      </c>
      <c r="AZ1" s="50" t="s">
        <v>111</v>
      </c>
      <c r="BA1" s="50" t="s">
        <v>112</v>
      </c>
      <c r="BB1" s="50" t="s">
        <v>140</v>
      </c>
      <c r="BC1" s="50" t="s">
        <v>63</v>
      </c>
      <c r="BD1" s="50" t="s">
        <v>65</v>
      </c>
      <c r="BE1" s="50" t="s">
        <v>66</v>
      </c>
      <c r="BF1" s="50" t="s">
        <v>67</v>
      </c>
      <c r="BG1" s="50" t="s">
        <v>169</v>
      </c>
      <c r="BH1" s="50" t="s">
        <v>113</v>
      </c>
      <c r="BI1" s="50" t="s">
        <v>114</v>
      </c>
      <c r="BJ1" s="50" t="s">
        <v>140</v>
      </c>
      <c r="BK1" s="50" t="s">
        <v>68</v>
      </c>
      <c r="BL1" s="50" t="s">
        <v>69</v>
      </c>
      <c r="BM1" s="50" t="s">
        <v>141</v>
      </c>
      <c r="BN1" s="50" t="s">
        <v>116</v>
      </c>
      <c r="BO1" s="50" t="s">
        <v>117</v>
      </c>
      <c r="BP1" s="50" t="s">
        <v>140</v>
      </c>
      <c r="BQ1" s="50" t="s">
        <v>70</v>
      </c>
      <c r="BR1" s="50" t="s">
        <v>71</v>
      </c>
      <c r="BS1" s="50" t="s">
        <v>72</v>
      </c>
      <c r="BT1" s="50" t="s">
        <v>73</v>
      </c>
      <c r="BU1" s="50" t="s">
        <v>74</v>
      </c>
      <c r="BV1" s="50" t="s">
        <v>133</v>
      </c>
      <c r="BW1" s="50" t="s">
        <v>118</v>
      </c>
      <c r="BX1" s="50" t="s">
        <v>119</v>
      </c>
      <c r="BY1" s="50" t="s">
        <v>140</v>
      </c>
      <c r="BZ1" s="50" t="s">
        <v>76</v>
      </c>
      <c r="CA1" s="50" t="s">
        <v>77</v>
      </c>
      <c r="CB1" s="50" t="s">
        <v>143</v>
      </c>
      <c r="CC1" s="50" t="s">
        <v>120</v>
      </c>
      <c r="CD1" s="50" t="s">
        <v>121</v>
      </c>
      <c r="CE1" s="50" t="s">
        <v>140</v>
      </c>
      <c r="CF1" s="50" t="s">
        <v>75</v>
      </c>
      <c r="CG1" s="50" t="s">
        <v>78</v>
      </c>
      <c r="CH1" s="50" t="s">
        <v>79</v>
      </c>
      <c r="CI1" s="50" t="s">
        <v>80</v>
      </c>
      <c r="CJ1" s="50" t="s">
        <v>81</v>
      </c>
      <c r="CK1" s="50" t="s">
        <v>82</v>
      </c>
      <c r="CL1" s="50" t="s">
        <v>83</v>
      </c>
      <c r="CM1" s="50" t="s">
        <v>84</v>
      </c>
      <c r="CN1" s="50" t="s">
        <v>85</v>
      </c>
      <c r="CO1" s="50" t="s">
        <v>86</v>
      </c>
      <c r="CP1" s="50" t="s">
        <v>87</v>
      </c>
      <c r="CQ1" s="50" t="s">
        <v>88</v>
      </c>
      <c r="CR1" s="50" t="s">
        <v>89</v>
      </c>
      <c r="CS1" s="50" t="s">
        <v>41</v>
      </c>
      <c r="CT1" s="50" t="s">
        <v>90</v>
      </c>
      <c r="CU1" s="50" t="s">
        <v>91</v>
      </c>
      <c r="CV1" s="50" t="s">
        <v>92</v>
      </c>
      <c r="CW1" s="50" t="s">
        <v>93</v>
      </c>
      <c r="CX1" s="50" t="s">
        <v>134</v>
      </c>
      <c r="CY1" s="50" t="s">
        <v>160</v>
      </c>
      <c r="CZ1" s="50" t="s">
        <v>122</v>
      </c>
      <c r="DA1" s="50" t="s">
        <v>123</v>
      </c>
      <c r="DB1" s="50" t="s">
        <v>140</v>
      </c>
      <c r="DC1" s="50" t="s">
        <v>94</v>
      </c>
      <c r="DD1" s="50" t="s">
        <v>95</v>
      </c>
      <c r="DE1" s="50" t="s">
        <v>96</v>
      </c>
      <c r="DF1" s="50" t="s">
        <v>143</v>
      </c>
      <c r="DG1" s="50" t="s">
        <v>124</v>
      </c>
      <c r="DH1" s="50" t="s">
        <v>125</v>
      </c>
      <c r="DI1" s="50" t="s">
        <v>140</v>
      </c>
      <c r="DJ1" s="50" t="s">
        <v>97</v>
      </c>
      <c r="DK1" s="50" t="s">
        <v>98</v>
      </c>
      <c r="DL1" s="50" t="s">
        <v>141</v>
      </c>
      <c r="DM1" s="49" t="s">
        <v>99</v>
      </c>
    </row>
    <row r="2" spans="1:120" s="44" customFormat="1" ht="13.8" thickBot="1" x14ac:dyDescent="0.3">
      <c r="A2" s="43" t="s">
        <v>103</v>
      </c>
      <c r="B2" s="43"/>
      <c r="C2" s="43"/>
      <c r="D2" s="43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V2" s="45"/>
      <c r="W2" s="45"/>
      <c r="X2" s="45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DM2" s="43"/>
    </row>
    <row r="3" spans="1:120" x14ac:dyDescent="0.25">
      <c r="A3" s="8" t="s">
        <v>129</v>
      </c>
      <c r="B3" s="8">
        <v>1</v>
      </c>
      <c r="C3" s="8">
        <v>1</v>
      </c>
      <c r="D3" s="5">
        <v>0.96458333333333324</v>
      </c>
      <c r="E3" s="5">
        <f t="shared" ref="E3:E9" si="0">DO3-DP3</f>
        <v>0.98541666666666639</v>
      </c>
      <c r="F3" s="11">
        <f t="shared" ref="F3:F9" si="1">SUM(I3:P3)+SUM(V3:W3)+SUM(AB3:AO3)+SUM(AU3:AX3)+SUM(BC3:BF3)+SUM(BK3:BL3)+SUM(BQ3:BU3)+SUM(BZ3:CA3)+SUM(CF3:CW3)+SUM(DC3:DE3)+SUM(DJ3:DK3)</f>
        <v>63</v>
      </c>
      <c r="G3" s="29"/>
      <c r="H3" s="11">
        <v>0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f t="shared" ref="Q3:Q10" si="2">SUM(I3:P3)</f>
        <v>8</v>
      </c>
      <c r="R3" s="14">
        <f t="shared" ref="R3:R10" si="3">S3-DN3</f>
        <v>9.0972222222221844E-2</v>
      </c>
      <c r="S3" s="5">
        <v>0.50763888888888886</v>
      </c>
      <c r="T3" s="5">
        <v>0.50972222222222219</v>
      </c>
      <c r="U3" s="5">
        <f t="shared" ref="U3:U10" si="4">T3-S3</f>
        <v>2.0833333333333259E-3</v>
      </c>
      <c r="V3" s="2">
        <v>1</v>
      </c>
      <c r="W3" s="2">
        <v>1</v>
      </c>
      <c r="X3" s="14">
        <v>5.9027777777777783E-2</v>
      </c>
      <c r="Y3" s="5">
        <v>6.8749999999999992E-2</v>
      </c>
      <c r="Z3" s="5">
        <v>7.2222222222222229E-2</v>
      </c>
      <c r="AA3" s="5">
        <f>Z3-Y3</f>
        <v>3.4722222222222376E-3</v>
      </c>
      <c r="AB3" s="9">
        <v>1</v>
      </c>
      <c r="AC3" s="9">
        <v>1</v>
      </c>
      <c r="AD3" s="9">
        <v>1</v>
      </c>
      <c r="AE3" s="9">
        <v>1</v>
      </c>
      <c r="AF3" s="9">
        <v>1</v>
      </c>
      <c r="AG3" s="9">
        <v>1</v>
      </c>
      <c r="AH3" s="9">
        <v>1</v>
      </c>
      <c r="AI3" s="9">
        <v>1</v>
      </c>
      <c r="AJ3" s="9">
        <v>1</v>
      </c>
      <c r="AK3" s="9">
        <v>1</v>
      </c>
      <c r="AL3" s="9">
        <v>1</v>
      </c>
      <c r="AM3" s="9">
        <v>1</v>
      </c>
      <c r="AN3" s="9">
        <v>1</v>
      </c>
      <c r="AO3" s="9">
        <v>1</v>
      </c>
      <c r="AP3" s="9">
        <f t="shared" ref="AP3:AP10" si="5">SUM(AB3:AO3)</f>
        <v>14</v>
      </c>
      <c r="AQ3" s="5">
        <f t="shared" ref="AQ3:AQ10" si="6">AR3-Z3</f>
        <v>0.14999999999999997</v>
      </c>
      <c r="AR3" s="5">
        <v>0.22222222222222221</v>
      </c>
      <c r="AS3" s="5">
        <v>0.22500000000000001</v>
      </c>
      <c r="AT3" s="5">
        <f t="shared" ref="AT3:AT10" si="7">AS3-AR3</f>
        <v>2.7777777777777957E-3</v>
      </c>
      <c r="AU3" s="9">
        <v>1</v>
      </c>
      <c r="AV3" s="9">
        <v>1</v>
      </c>
      <c r="AW3" s="9">
        <v>1</v>
      </c>
      <c r="AX3" s="9">
        <v>1</v>
      </c>
      <c r="AY3" s="5">
        <f t="shared" ref="AY3:AY10" si="8">AZ3-AS3</f>
        <v>8.611111111111111E-2</v>
      </c>
      <c r="AZ3" s="5">
        <v>0.31111111111111112</v>
      </c>
      <c r="BA3" s="5">
        <v>0.32013888888888892</v>
      </c>
      <c r="BB3" s="5">
        <f t="shared" ref="BB3:BB10" si="9">BA3-AZ3</f>
        <v>9.0277777777778012E-3</v>
      </c>
      <c r="BC3" s="9">
        <v>1</v>
      </c>
      <c r="BD3" s="9">
        <v>1</v>
      </c>
      <c r="BE3" s="9">
        <v>1</v>
      </c>
      <c r="BF3" s="9">
        <v>1</v>
      </c>
      <c r="BG3" s="5">
        <f t="shared" ref="BG3:BG10" si="10">BH3-BA3</f>
        <v>5.7638888888888851E-2</v>
      </c>
      <c r="BH3" s="5">
        <v>0.37777777777777777</v>
      </c>
      <c r="BI3" s="5">
        <v>0.3833333333333333</v>
      </c>
      <c r="BJ3" s="5">
        <f t="shared" ref="BJ3:BJ10" si="11">BI3-BH3</f>
        <v>5.5555555555555358E-3</v>
      </c>
      <c r="BK3" s="9">
        <v>1</v>
      </c>
      <c r="BL3" s="9">
        <v>1</v>
      </c>
      <c r="BM3" s="5">
        <f t="shared" ref="BM3:BM10" si="12">BN3-BI3</f>
        <v>2.3611111111111194E-2</v>
      </c>
      <c r="BN3" s="5">
        <v>0.4069444444444445</v>
      </c>
      <c r="BO3" s="5">
        <v>0.40833333333333338</v>
      </c>
      <c r="BP3" s="5">
        <f t="shared" ref="BP3:BP10" si="13">BO3-BN3</f>
        <v>1.388888888888884E-3</v>
      </c>
      <c r="BQ3" s="9">
        <v>1</v>
      </c>
      <c r="BR3" s="9">
        <v>1</v>
      </c>
      <c r="BS3" s="9">
        <v>1</v>
      </c>
      <c r="BT3" s="9">
        <v>1</v>
      </c>
      <c r="BU3" s="9">
        <v>1</v>
      </c>
      <c r="BV3" s="9">
        <f t="shared" ref="BV3:BV10" si="14">SUM(BQ3:BU3)</f>
        <v>5</v>
      </c>
      <c r="BW3" s="5">
        <v>0.43541666666666662</v>
      </c>
      <c r="BX3" s="16">
        <v>0.44097222222222227</v>
      </c>
      <c r="BY3" s="5">
        <f t="shared" ref="BY3:BY10" si="15">BX3-BW3</f>
        <v>5.5555555555556468E-3</v>
      </c>
      <c r="BZ3" s="9">
        <v>1</v>
      </c>
      <c r="CA3" s="9">
        <v>1</v>
      </c>
      <c r="CB3" s="16">
        <v>0.1125</v>
      </c>
      <c r="CC3" s="16">
        <v>5.347222222222222E-2</v>
      </c>
      <c r="CD3" s="5">
        <v>5.347222222222222E-2</v>
      </c>
      <c r="CE3" s="5">
        <f t="shared" ref="CE3:CE9" si="16">CD3-CC3</f>
        <v>0</v>
      </c>
      <c r="CF3" s="9">
        <v>1</v>
      </c>
      <c r="CG3" s="9">
        <v>1</v>
      </c>
      <c r="CH3" s="9">
        <v>1</v>
      </c>
      <c r="CI3" s="9">
        <v>1</v>
      </c>
      <c r="CJ3" s="9">
        <v>1</v>
      </c>
      <c r="CK3" s="9">
        <v>1</v>
      </c>
      <c r="CL3" s="9">
        <v>1</v>
      </c>
      <c r="CM3" s="9">
        <v>1</v>
      </c>
      <c r="CN3" s="9">
        <v>1</v>
      </c>
      <c r="CO3" s="9">
        <v>1</v>
      </c>
      <c r="CP3" s="9">
        <v>1</v>
      </c>
      <c r="CQ3" s="9">
        <v>1</v>
      </c>
      <c r="CR3" s="9">
        <v>1</v>
      </c>
      <c r="CS3" s="9">
        <v>1</v>
      </c>
      <c r="CT3" s="9">
        <v>1</v>
      </c>
      <c r="CU3" s="9">
        <v>1</v>
      </c>
      <c r="CV3" s="9">
        <v>1</v>
      </c>
      <c r="CW3" s="9">
        <v>1</v>
      </c>
      <c r="CX3" s="10">
        <f t="shared" ref="CX3:CX10" si="17">SUM(CF3:CW3)</f>
        <v>18</v>
      </c>
      <c r="CY3" s="5">
        <f>CZ3-CD3</f>
        <v>0.20138888888888887</v>
      </c>
      <c r="CZ3" s="5">
        <v>0.25486111111111109</v>
      </c>
      <c r="DA3" s="5">
        <v>0.25486111111111109</v>
      </c>
      <c r="DB3" s="5">
        <f>DA3-CZ3</f>
        <v>0</v>
      </c>
      <c r="DC3" s="10">
        <v>1</v>
      </c>
      <c r="DD3" s="10">
        <v>1</v>
      </c>
      <c r="DE3" s="10">
        <v>0</v>
      </c>
      <c r="DF3" s="5">
        <f>DG3-DA3</f>
        <v>8.9583333333333404E-2</v>
      </c>
      <c r="DG3" s="5">
        <v>0.3444444444444445</v>
      </c>
      <c r="DH3" s="5">
        <v>0.34791666666666665</v>
      </c>
      <c r="DI3" s="5">
        <f>DH3-DG3</f>
        <v>3.4722222222221544E-3</v>
      </c>
      <c r="DJ3" s="9">
        <v>1</v>
      </c>
      <c r="DK3" s="9">
        <v>1</v>
      </c>
      <c r="DL3" s="4">
        <f t="shared" ref="DL3:DL10" si="18">DM3-DH3</f>
        <v>5.4166666666666696E-2</v>
      </c>
      <c r="DM3" s="4">
        <v>0.40208333333333335</v>
      </c>
      <c r="DN3" s="5">
        <v>0.41666666666666702</v>
      </c>
      <c r="DO3" s="5">
        <v>1</v>
      </c>
      <c r="DP3" s="5">
        <f t="shared" ref="DP3:DP10" si="19">DN3-DM3</f>
        <v>1.458333333333367E-2</v>
      </c>
    </row>
    <row r="4" spans="1:120" x14ac:dyDescent="0.25">
      <c r="A4" s="1" t="s">
        <v>35</v>
      </c>
      <c r="B4" s="1">
        <v>2</v>
      </c>
      <c r="C4" s="1">
        <v>2</v>
      </c>
      <c r="D4" s="5">
        <v>0.97291666666666676</v>
      </c>
      <c r="E4" s="5">
        <f t="shared" si="0"/>
        <v>0.99374999999999969</v>
      </c>
      <c r="F4" s="11">
        <f t="shared" si="1"/>
        <v>63</v>
      </c>
      <c r="G4" s="29"/>
      <c r="H4" s="11">
        <v>0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f t="shared" si="2"/>
        <v>8</v>
      </c>
      <c r="R4" s="14">
        <f t="shared" si="3"/>
        <v>7.3611111111110794E-2</v>
      </c>
      <c r="S4" s="5">
        <v>0.49027777777777781</v>
      </c>
      <c r="T4" s="5">
        <v>0.49861111111111112</v>
      </c>
      <c r="U4" s="5">
        <f t="shared" si="4"/>
        <v>8.3333333333333037E-3</v>
      </c>
      <c r="V4" s="2">
        <v>1</v>
      </c>
      <c r="W4" s="2">
        <v>1</v>
      </c>
      <c r="X4" s="14">
        <v>4.7916666666666663E-2</v>
      </c>
      <c r="Y4" s="5">
        <v>4.6527777777777779E-2</v>
      </c>
      <c r="Z4" s="5">
        <v>5.0694444444444452E-2</v>
      </c>
      <c r="AA4" s="5">
        <f>Z4-Y4</f>
        <v>4.1666666666666727E-3</v>
      </c>
      <c r="AB4" s="9">
        <v>1</v>
      </c>
      <c r="AC4" s="9">
        <v>1</v>
      </c>
      <c r="AD4" s="9">
        <v>1</v>
      </c>
      <c r="AE4" s="9">
        <v>1</v>
      </c>
      <c r="AF4" s="9">
        <v>1</v>
      </c>
      <c r="AG4" s="9">
        <v>1</v>
      </c>
      <c r="AH4" s="9">
        <v>1</v>
      </c>
      <c r="AI4" s="9">
        <v>1</v>
      </c>
      <c r="AJ4" s="9">
        <v>1</v>
      </c>
      <c r="AK4" s="9">
        <v>1</v>
      </c>
      <c r="AL4" s="9">
        <v>1</v>
      </c>
      <c r="AM4" s="9">
        <v>1</v>
      </c>
      <c r="AN4" s="9">
        <v>1</v>
      </c>
      <c r="AO4" s="9">
        <v>1</v>
      </c>
      <c r="AP4" s="9">
        <f t="shared" si="5"/>
        <v>14</v>
      </c>
      <c r="AQ4" s="5">
        <f t="shared" si="6"/>
        <v>0.17013888888888887</v>
      </c>
      <c r="AR4" s="5">
        <v>0.22083333333333333</v>
      </c>
      <c r="AS4" s="5">
        <v>0.22291666666666665</v>
      </c>
      <c r="AT4" s="5">
        <f t="shared" si="7"/>
        <v>2.0833333333333259E-3</v>
      </c>
      <c r="AU4" s="9">
        <v>1</v>
      </c>
      <c r="AV4" s="9">
        <v>1</v>
      </c>
      <c r="AW4" s="9">
        <v>1</v>
      </c>
      <c r="AX4" s="9">
        <v>1</v>
      </c>
      <c r="AY4" s="5">
        <f t="shared" si="8"/>
        <v>8.1249999999999989E-2</v>
      </c>
      <c r="AZ4" s="5">
        <v>0.30416666666666664</v>
      </c>
      <c r="BA4" s="5">
        <v>0.30694444444444441</v>
      </c>
      <c r="BB4" s="5">
        <f t="shared" si="9"/>
        <v>2.7777777777777679E-3</v>
      </c>
      <c r="BC4" s="9">
        <v>1</v>
      </c>
      <c r="BD4" s="9">
        <v>1</v>
      </c>
      <c r="BE4" s="9">
        <v>1</v>
      </c>
      <c r="BF4" s="9">
        <v>1</v>
      </c>
      <c r="BG4" s="5">
        <f t="shared" si="10"/>
        <v>5.1388888888888928E-2</v>
      </c>
      <c r="BH4" s="5">
        <v>0.35833333333333334</v>
      </c>
      <c r="BI4" s="5">
        <v>0.36319444444444443</v>
      </c>
      <c r="BJ4" s="5">
        <f t="shared" si="11"/>
        <v>4.8611111111110938E-3</v>
      </c>
      <c r="BK4" s="9">
        <v>1</v>
      </c>
      <c r="BL4" s="9">
        <v>1</v>
      </c>
      <c r="BM4" s="5">
        <f t="shared" si="12"/>
        <v>2.7083333333333348E-2</v>
      </c>
      <c r="BN4" s="5">
        <v>0.39027777777777778</v>
      </c>
      <c r="BO4" s="5">
        <v>0.39513888888888887</v>
      </c>
      <c r="BP4" s="5">
        <f t="shared" si="13"/>
        <v>4.8611111111110938E-3</v>
      </c>
      <c r="BQ4" s="9">
        <v>1</v>
      </c>
      <c r="BR4" s="9">
        <v>1</v>
      </c>
      <c r="BS4" s="9">
        <v>1</v>
      </c>
      <c r="BT4" s="9">
        <v>1</v>
      </c>
      <c r="BU4" s="9">
        <v>1</v>
      </c>
      <c r="BV4" s="9">
        <f t="shared" si="14"/>
        <v>5</v>
      </c>
      <c r="BW4" s="5">
        <v>0.41597222222222219</v>
      </c>
      <c r="BX4" s="16">
        <v>0.42430555555555555</v>
      </c>
      <c r="BY4" s="5">
        <f t="shared" si="15"/>
        <v>8.3333333333333592E-3</v>
      </c>
      <c r="BZ4" s="9">
        <v>1</v>
      </c>
      <c r="CA4" s="9">
        <v>1</v>
      </c>
      <c r="CB4" s="16">
        <f>CC4-BX4</f>
        <v>0.10972222222222222</v>
      </c>
      <c r="CC4" s="16">
        <v>0.53402777777777777</v>
      </c>
      <c r="CD4" s="5">
        <v>0.53541666666666665</v>
      </c>
      <c r="CE4" s="5">
        <f t="shared" si="16"/>
        <v>1.388888888888884E-3</v>
      </c>
      <c r="CF4" s="9">
        <v>1</v>
      </c>
      <c r="CG4" s="9">
        <v>1</v>
      </c>
      <c r="CH4" s="9">
        <v>1</v>
      </c>
      <c r="CI4" s="9">
        <v>1</v>
      </c>
      <c r="CJ4" s="9">
        <v>1</v>
      </c>
      <c r="CK4" s="9">
        <v>1</v>
      </c>
      <c r="CL4" s="9">
        <v>1</v>
      </c>
      <c r="CM4" s="9">
        <v>1</v>
      </c>
      <c r="CN4" s="9">
        <v>1</v>
      </c>
      <c r="CO4" s="9">
        <v>1</v>
      </c>
      <c r="CP4" s="9">
        <v>1</v>
      </c>
      <c r="CQ4" s="9">
        <v>1</v>
      </c>
      <c r="CR4" s="9">
        <v>1</v>
      </c>
      <c r="CS4" s="9">
        <v>1</v>
      </c>
      <c r="CT4" s="9">
        <v>1</v>
      </c>
      <c r="CU4" s="9">
        <v>1</v>
      </c>
      <c r="CV4" s="9">
        <v>1</v>
      </c>
      <c r="CW4" s="9">
        <v>1</v>
      </c>
      <c r="CX4" s="10">
        <f t="shared" si="17"/>
        <v>18</v>
      </c>
      <c r="CY4" s="5">
        <v>0.22152777777777777</v>
      </c>
      <c r="CZ4" s="5">
        <v>0.25694444444444448</v>
      </c>
      <c r="DA4" s="5">
        <v>0.25833333333333336</v>
      </c>
      <c r="DB4" s="5">
        <v>1.3888888888888889E-3</v>
      </c>
      <c r="DC4" s="10">
        <v>1</v>
      </c>
      <c r="DD4" s="10">
        <v>1</v>
      </c>
      <c r="DE4" s="10">
        <v>0</v>
      </c>
      <c r="DF4" s="5">
        <f t="shared" ref="DF4" si="20">DG4-DA4</f>
        <v>0.10347222222222219</v>
      </c>
      <c r="DG4" s="5">
        <v>0.36180555555555555</v>
      </c>
      <c r="DH4" s="5">
        <v>0.36527777777777781</v>
      </c>
      <c r="DI4" s="5">
        <f t="shared" ref="DI4" si="21">DH4-DG4</f>
        <v>3.4722222222222654E-3</v>
      </c>
      <c r="DJ4" s="9">
        <v>1</v>
      </c>
      <c r="DK4" s="9">
        <v>1</v>
      </c>
      <c r="DL4" s="4">
        <f t="shared" si="18"/>
        <v>4.513888888888884E-2</v>
      </c>
      <c r="DM4" s="4">
        <v>0.41041666666666665</v>
      </c>
      <c r="DN4" s="5">
        <v>0.41666666666666702</v>
      </c>
      <c r="DO4" s="5">
        <v>1</v>
      </c>
      <c r="DP4" s="5">
        <f t="shared" si="19"/>
        <v>6.2500000000003664E-3</v>
      </c>
    </row>
    <row r="5" spans="1:120" x14ac:dyDescent="0.25">
      <c r="A5" s="1" t="s">
        <v>30</v>
      </c>
      <c r="B5" s="1">
        <v>3</v>
      </c>
      <c r="C5" s="1">
        <v>3</v>
      </c>
      <c r="D5" s="5">
        <v>0.93958333333333333</v>
      </c>
      <c r="E5" s="5">
        <f t="shared" si="0"/>
        <v>0.96041666666666636</v>
      </c>
      <c r="F5" s="11">
        <f t="shared" si="1"/>
        <v>62</v>
      </c>
      <c r="G5" s="29"/>
      <c r="H5" s="11">
        <v>0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f t="shared" si="2"/>
        <v>8</v>
      </c>
      <c r="R5" s="14">
        <f t="shared" si="3"/>
        <v>9.0972222222221844E-2</v>
      </c>
      <c r="S5" s="5">
        <v>0.50763888888888886</v>
      </c>
      <c r="T5" s="5">
        <v>0.50972222222222219</v>
      </c>
      <c r="U5" s="5">
        <f t="shared" si="4"/>
        <v>2.0833333333333259E-3</v>
      </c>
      <c r="V5" s="2">
        <v>1</v>
      </c>
      <c r="W5" s="2">
        <v>1</v>
      </c>
      <c r="X5" s="14">
        <v>5.9027777777777783E-2</v>
      </c>
      <c r="Y5" s="5">
        <v>6.8749999999999992E-2</v>
      </c>
      <c r="Z5" s="5">
        <v>7.2222222222222229E-2</v>
      </c>
      <c r="AA5" s="5">
        <f>Z5-Y5</f>
        <v>3.4722222222222376E-3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9">
        <v>1</v>
      </c>
      <c r="AK5" s="9">
        <v>1</v>
      </c>
      <c r="AL5" s="9">
        <v>1</v>
      </c>
      <c r="AM5" s="9">
        <v>1</v>
      </c>
      <c r="AN5" s="9">
        <v>1</v>
      </c>
      <c r="AO5" s="9">
        <v>1</v>
      </c>
      <c r="AP5" s="9">
        <f t="shared" si="5"/>
        <v>14</v>
      </c>
      <c r="AQ5" s="5">
        <f t="shared" si="6"/>
        <v>0.14999999999999997</v>
      </c>
      <c r="AR5" s="5">
        <v>0.22222222222222221</v>
      </c>
      <c r="AS5" s="5">
        <v>0.22500000000000001</v>
      </c>
      <c r="AT5" s="5">
        <f t="shared" si="7"/>
        <v>2.7777777777777957E-3</v>
      </c>
      <c r="AU5" s="9">
        <v>1</v>
      </c>
      <c r="AV5" s="9">
        <v>1</v>
      </c>
      <c r="AW5" s="9">
        <v>1</v>
      </c>
      <c r="AX5" s="9">
        <v>1</v>
      </c>
      <c r="AY5" s="5">
        <f t="shared" si="8"/>
        <v>8.611111111111111E-2</v>
      </c>
      <c r="AZ5" s="5">
        <v>0.31111111111111112</v>
      </c>
      <c r="BA5" s="5">
        <v>0.32013888888888892</v>
      </c>
      <c r="BB5" s="5">
        <f t="shared" si="9"/>
        <v>9.0277777777778012E-3</v>
      </c>
      <c r="BC5" s="9">
        <v>1</v>
      </c>
      <c r="BD5" s="9">
        <v>1</v>
      </c>
      <c r="BE5" s="9">
        <v>1</v>
      </c>
      <c r="BF5" s="9">
        <v>1</v>
      </c>
      <c r="BG5" s="5">
        <f t="shared" si="10"/>
        <v>5.7638888888888851E-2</v>
      </c>
      <c r="BH5" s="5">
        <v>0.37777777777777777</v>
      </c>
      <c r="BI5" s="5">
        <v>0.3833333333333333</v>
      </c>
      <c r="BJ5" s="5">
        <f t="shared" si="11"/>
        <v>5.5555555555555358E-3</v>
      </c>
      <c r="BK5" s="9">
        <v>1</v>
      </c>
      <c r="BL5" s="9">
        <v>1</v>
      </c>
      <c r="BM5" s="5">
        <f t="shared" si="12"/>
        <v>2.3611111111111194E-2</v>
      </c>
      <c r="BN5" s="5">
        <v>0.4069444444444445</v>
      </c>
      <c r="BO5" s="5">
        <v>0.40972222222222227</v>
      </c>
      <c r="BP5" s="5">
        <f t="shared" si="13"/>
        <v>2.7777777777777679E-3</v>
      </c>
      <c r="BQ5" s="9">
        <v>1</v>
      </c>
      <c r="BR5" s="9">
        <v>1</v>
      </c>
      <c r="BS5" s="9">
        <v>1</v>
      </c>
      <c r="BT5" s="9">
        <v>1</v>
      </c>
      <c r="BU5" s="9">
        <v>1</v>
      </c>
      <c r="BV5" s="9">
        <f t="shared" si="14"/>
        <v>5</v>
      </c>
      <c r="BW5" s="5">
        <v>0.44930555555555557</v>
      </c>
      <c r="BX5" s="16">
        <v>0.45833333333333331</v>
      </c>
      <c r="BY5" s="5">
        <f t="shared" si="15"/>
        <v>9.0277777777777457E-3</v>
      </c>
      <c r="BZ5" s="9">
        <v>1</v>
      </c>
      <c r="CA5" s="9">
        <v>1</v>
      </c>
      <c r="CB5" s="16">
        <v>0.12083333333333333</v>
      </c>
      <c r="CC5" s="16">
        <v>7.9166666666666663E-2</v>
      </c>
      <c r="CD5" s="5">
        <v>7.9166666666666663E-2</v>
      </c>
      <c r="CE5" s="5">
        <f t="shared" si="16"/>
        <v>0</v>
      </c>
      <c r="CF5" s="9">
        <v>1</v>
      </c>
      <c r="CG5" s="9">
        <v>1</v>
      </c>
      <c r="CH5" s="9">
        <v>1</v>
      </c>
      <c r="CI5" s="9">
        <v>1</v>
      </c>
      <c r="CJ5" s="9">
        <v>1</v>
      </c>
      <c r="CK5" s="9">
        <v>1</v>
      </c>
      <c r="CL5" s="9">
        <v>1</v>
      </c>
      <c r="CM5" s="9">
        <v>1</v>
      </c>
      <c r="CN5" s="9">
        <v>1</v>
      </c>
      <c r="CO5" s="9">
        <v>1</v>
      </c>
      <c r="CP5" s="9">
        <v>1</v>
      </c>
      <c r="CQ5" s="9">
        <v>1</v>
      </c>
      <c r="CR5" s="9">
        <v>1</v>
      </c>
      <c r="CS5" s="9">
        <v>1</v>
      </c>
      <c r="CT5" s="9">
        <v>1</v>
      </c>
      <c r="CU5" s="9">
        <v>1</v>
      </c>
      <c r="CV5" s="9">
        <v>1</v>
      </c>
      <c r="CW5" s="9">
        <v>1</v>
      </c>
      <c r="CX5" s="10">
        <f t="shared" si="17"/>
        <v>18</v>
      </c>
      <c r="CY5" s="5">
        <f>CZ5-CD5</f>
        <v>0.21805555555555556</v>
      </c>
      <c r="CZ5" s="5">
        <v>0.29722222222222222</v>
      </c>
      <c r="DA5" s="5">
        <v>0.2986111111111111</v>
      </c>
      <c r="DB5" s="5">
        <f>DA5-CZ5</f>
        <v>1.388888888888884E-3</v>
      </c>
      <c r="DC5" s="10">
        <v>1</v>
      </c>
      <c r="DD5" s="10">
        <v>0</v>
      </c>
      <c r="DE5" s="10">
        <v>0</v>
      </c>
      <c r="DF5" s="5">
        <f>DG5-DA5</f>
        <v>1.6666666666666663E-2</v>
      </c>
      <c r="DG5" s="5">
        <v>0.31527777777777777</v>
      </c>
      <c r="DH5" s="5">
        <v>0.32222222222222224</v>
      </c>
      <c r="DI5" s="5">
        <f>DH5-DG5</f>
        <v>6.9444444444444753E-3</v>
      </c>
      <c r="DJ5" s="9">
        <v>1</v>
      </c>
      <c r="DK5" s="9">
        <v>1</v>
      </c>
      <c r="DL5" s="4">
        <f t="shared" si="18"/>
        <v>5.4861111111111138E-2</v>
      </c>
      <c r="DM5" s="4">
        <v>0.37708333333333338</v>
      </c>
      <c r="DN5" s="5">
        <v>0.41666666666666702</v>
      </c>
      <c r="DO5" s="5">
        <v>1</v>
      </c>
      <c r="DP5" s="5">
        <f t="shared" si="19"/>
        <v>3.9583333333333637E-2</v>
      </c>
    </row>
    <row r="6" spans="1:120" x14ac:dyDescent="0.25">
      <c r="A6" s="1" t="s">
        <v>21</v>
      </c>
      <c r="B6" s="1">
        <v>4</v>
      </c>
      <c r="C6" s="1">
        <v>6</v>
      </c>
      <c r="D6" s="5">
        <v>0.96458333333333324</v>
      </c>
      <c r="E6" s="5">
        <f t="shared" si="0"/>
        <v>0.98541666666666639</v>
      </c>
      <c r="F6" s="11">
        <f t="shared" si="1"/>
        <v>54</v>
      </c>
      <c r="G6" s="29"/>
      <c r="H6" s="11">
        <v>0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f t="shared" si="2"/>
        <v>8</v>
      </c>
      <c r="R6" s="14">
        <f t="shared" si="3"/>
        <v>9.2361111111110727E-2</v>
      </c>
      <c r="S6" s="5">
        <v>0.50902777777777775</v>
      </c>
      <c r="T6" s="5">
        <v>0.51041666666666663</v>
      </c>
      <c r="U6" s="5">
        <f t="shared" si="4"/>
        <v>1.388888888888884E-3</v>
      </c>
      <c r="V6" s="2">
        <v>1</v>
      </c>
      <c r="W6" s="2">
        <v>1</v>
      </c>
      <c r="X6" s="14">
        <v>5.4166666666666669E-2</v>
      </c>
      <c r="Y6" s="5">
        <v>6.458333333333334E-2</v>
      </c>
      <c r="Z6" s="5">
        <v>6.7361111111111108E-2</v>
      </c>
      <c r="AA6" s="5">
        <f>Z6-Y6</f>
        <v>2.7777777777777679E-3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9">
        <v>1</v>
      </c>
      <c r="AK6" s="9">
        <v>1</v>
      </c>
      <c r="AL6" s="9">
        <v>1</v>
      </c>
      <c r="AM6" s="9">
        <v>1</v>
      </c>
      <c r="AN6" s="9">
        <v>1</v>
      </c>
      <c r="AO6" s="9">
        <v>1</v>
      </c>
      <c r="AP6" s="9">
        <f t="shared" si="5"/>
        <v>14</v>
      </c>
      <c r="AQ6" s="5">
        <f t="shared" si="6"/>
        <v>0.19722222222222224</v>
      </c>
      <c r="AR6" s="5">
        <v>0.26458333333333334</v>
      </c>
      <c r="AS6" s="5">
        <v>0.2673611111111111</v>
      </c>
      <c r="AT6" s="5">
        <f t="shared" si="7"/>
        <v>2.7777777777777679E-3</v>
      </c>
      <c r="AU6" s="9">
        <v>1</v>
      </c>
      <c r="AV6" s="9">
        <v>1</v>
      </c>
      <c r="AW6" s="9">
        <v>1</v>
      </c>
      <c r="AX6" s="9">
        <v>1</v>
      </c>
      <c r="AY6" s="5">
        <f t="shared" si="8"/>
        <v>0.10069444444444448</v>
      </c>
      <c r="AZ6" s="5">
        <v>0.36805555555555558</v>
      </c>
      <c r="BA6" s="5">
        <v>0.37222222222222223</v>
      </c>
      <c r="BB6" s="5">
        <f t="shared" si="9"/>
        <v>4.1666666666666519E-3</v>
      </c>
      <c r="BC6" s="9">
        <v>1</v>
      </c>
      <c r="BD6" s="9">
        <v>1</v>
      </c>
      <c r="BE6" s="9">
        <v>1</v>
      </c>
      <c r="BF6" s="9">
        <v>1</v>
      </c>
      <c r="BG6" s="5">
        <f t="shared" si="10"/>
        <v>5.7638888888888851E-2</v>
      </c>
      <c r="BH6" s="5">
        <v>0.42986111111111108</v>
      </c>
      <c r="BI6" s="5">
        <v>0.43263888888888885</v>
      </c>
      <c r="BJ6" s="5">
        <f t="shared" si="11"/>
        <v>2.7777777777777679E-3</v>
      </c>
      <c r="BK6" s="9">
        <v>1</v>
      </c>
      <c r="BL6" s="9">
        <v>1</v>
      </c>
      <c r="BM6" s="5">
        <f t="shared" si="12"/>
        <v>2.916666666666673E-2</v>
      </c>
      <c r="BN6" s="5">
        <v>0.46180555555555558</v>
      </c>
      <c r="BO6" s="5">
        <v>0.4694444444444445</v>
      </c>
      <c r="BP6" s="5">
        <f t="shared" si="13"/>
        <v>7.6388888888889173E-3</v>
      </c>
      <c r="BQ6" s="9">
        <v>1</v>
      </c>
      <c r="BR6" s="9">
        <v>1</v>
      </c>
      <c r="BS6" s="9">
        <v>1</v>
      </c>
      <c r="BT6" s="9">
        <v>1</v>
      </c>
      <c r="BU6" s="9">
        <v>1</v>
      </c>
      <c r="BV6" s="9">
        <f t="shared" si="14"/>
        <v>5</v>
      </c>
      <c r="BW6" s="5">
        <v>0.50069444444444444</v>
      </c>
      <c r="BX6" s="16">
        <v>0.5180555555555556</v>
      </c>
      <c r="BY6" s="5">
        <f t="shared" si="15"/>
        <v>1.736111111111116E-2</v>
      </c>
      <c r="BZ6" s="9">
        <v>1</v>
      </c>
      <c r="CA6" s="9">
        <v>1</v>
      </c>
      <c r="CB6" s="16">
        <v>0.15972222222222224</v>
      </c>
      <c r="CC6" s="16">
        <v>0.17777777777777778</v>
      </c>
      <c r="CD6" s="5">
        <v>0.17847222222222223</v>
      </c>
      <c r="CE6" s="5">
        <f t="shared" si="16"/>
        <v>6.9444444444444198E-4</v>
      </c>
      <c r="CF6" s="9">
        <v>1</v>
      </c>
      <c r="CG6" s="9">
        <v>1</v>
      </c>
      <c r="CH6" s="9">
        <v>1</v>
      </c>
      <c r="CI6" s="9">
        <v>1</v>
      </c>
      <c r="CJ6" s="9">
        <v>1</v>
      </c>
      <c r="CK6" s="9">
        <v>1</v>
      </c>
      <c r="CL6" s="9">
        <v>1</v>
      </c>
      <c r="CM6" s="9">
        <v>0</v>
      </c>
      <c r="CN6" s="9">
        <v>1</v>
      </c>
      <c r="CO6" s="9">
        <v>1</v>
      </c>
      <c r="CP6" s="9">
        <v>1</v>
      </c>
      <c r="CQ6" s="9">
        <v>1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10">
        <f t="shared" si="17"/>
        <v>11</v>
      </c>
      <c r="CY6" s="5">
        <f>CZ6-CD6</f>
        <v>0.14583333333333334</v>
      </c>
      <c r="CZ6" s="5">
        <v>0.32430555555555557</v>
      </c>
      <c r="DA6" s="6" t="s">
        <v>110</v>
      </c>
      <c r="DB6" s="6"/>
      <c r="DC6" s="10">
        <v>0</v>
      </c>
      <c r="DD6" s="10">
        <v>0</v>
      </c>
      <c r="DE6" s="10">
        <v>0</v>
      </c>
      <c r="DF6" s="5"/>
      <c r="DG6" s="6" t="s">
        <v>110</v>
      </c>
      <c r="DH6" s="5">
        <v>0.33611111111111108</v>
      </c>
      <c r="DI6" s="5">
        <f>DH6-CZ6</f>
        <v>1.1805555555555514E-2</v>
      </c>
      <c r="DJ6" s="10">
        <v>1</v>
      </c>
      <c r="DK6" s="10">
        <v>1</v>
      </c>
      <c r="DL6" s="4">
        <f t="shared" si="18"/>
        <v>6.5972222222222265E-2</v>
      </c>
      <c r="DM6" s="4">
        <v>0.40208333333333335</v>
      </c>
      <c r="DN6" s="5">
        <v>0.41666666666666702</v>
      </c>
      <c r="DO6" s="5">
        <v>1</v>
      </c>
      <c r="DP6" s="5">
        <f t="shared" si="19"/>
        <v>1.458333333333367E-2</v>
      </c>
    </row>
    <row r="7" spans="1:120" x14ac:dyDescent="0.25">
      <c r="A7" s="1" t="s">
        <v>26</v>
      </c>
      <c r="B7" s="1">
        <v>5</v>
      </c>
      <c r="C7" s="1">
        <v>7</v>
      </c>
      <c r="D7" s="5">
        <v>0.97847222222222185</v>
      </c>
      <c r="E7" s="5">
        <f t="shared" si="0"/>
        <v>0.97847222222222185</v>
      </c>
      <c r="F7" s="11">
        <f t="shared" si="1"/>
        <v>54</v>
      </c>
      <c r="G7" s="29"/>
      <c r="H7" s="11">
        <v>0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f t="shared" si="2"/>
        <v>8</v>
      </c>
      <c r="R7" s="14">
        <f t="shared" si="3"/>
        <v>6.1805555555555169E-2</v>
      </c>
      <c r="S7" s="5">
        <v>0.47847222222222219</v>
      </c>
      <c r="T7" s="5">
        <v>0.48125000000000001</v>
      </c>
      <c r="U7" s="5">
        <f t="shared" si="4"/>
        <v>2.7777777777778234E-3</v>
      </c>
      <c r="V7" s="2">
        <v>1</v>
      </c>
      <c r="W7" s="2">
        <v>1</v>
      </c>
      <c r="X7" s="14">
        <f>Y7-T7</f>
        <v>5.5555555555555525E-2</v>
      </c>
      <c r="Y7" s="5">
        <v>0.53680555555555554</v>
      </c>
      <c r="Z7" s="5">
        <v>4.3750000000000004E-2</v>
      </c>
      <c r="AA7" s="7">
        <v>6.9444444444444441E-3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f t="shared" si="5"/>
        <v>14</v>
      </c>
      <c r="AQ7" s="5">
        <f t="shared" si="6"/>
        <v>0.19791666666666666</v>
      </c>
      <c r="AR7" s="5">
        <v>0.24166666666666667</v>
      </c>
      <c r="AS7" s="5">
        <v>0.24722222222222223</v>
      </c>
      <c r="AT7" s="5">
        <f t="shared" si="7"/>
        <v>5.5555555555555636E-3</v>
      </c>
      <c r="AU7" s="9">
        <v>1</v>
      </c>
      <c r="AV7" s="9">
        <v>1</v>
      </c>
      <c r="AW7" s="9">
        <v>1</v>
      </c>
      <c r="AX7" s="9">
        <v>1</v>
      </c>
      <c r="AY7" s="5">
        <f t="shared" si="8"/>
        <v>8.8888888888888851E-2</v>
      </c>
      <c r="AZ7" s="5">
        <v>0.33611111111111108</v>
      </c>
      <c r="BA7" s="5">
        <v>0.34027777777777773</v>
      </c>
      <c r="BB7" s="5">
        <f t="shared" si="9"/>
        <v>4.1666666666666519E-3</v>
      </c>
      <c r="BC7" s="9">
        <v>1</v>
      </c>
      <c r="BD7" s="9">
        <v>1</v>
      </c>
      <c r="BE7" s="9">
        <v>0</v>
      </c>
      <c r="BF7" s="9">
        <v>0</v>
      </c>
      <c r="BG7" s="5">
        <f t="shared" si="10"/>
        <v>6.7361111111111149E-2</v>
      </c>
      <c r="BH7" s="5">
        <v>0.40763888888888888</v>
      </c>
      <c r="BI7" s="5">
        <v>0.41388888888888892</v>
      </c>
      <c r="BJ7" s="5">
        <f t="shared" si="11"/>
        <v>6.2500000000000333E-3</v>
      </c>
      <c r="BK7" s="9">
        <v>1</v>
      </c>
      <c r="BL7" s="9">
        <v>1</v>
      </c>
      <c r="BM7" s="5">
        <f t="shared" si="12"/>
        <v>2.9166666666666619E-2</v>
      </c>
      <c r="BN7" s="5">
        <v>0.44305555555555554</v>
      </c>
      <c r="BO7" s="5">
        <v>0.4465277777777778</v>
      </c>
      <c r="BP7" s="5">
        <f t="shared" si="13"/>
        <v>3.4722222222222654E-3</v>
      </c>
      <c r="BQ7" s="9">
        <v>1</v>
      </c>
      <c r="BR7" s="9">
        <v>1</v>
      </c>
      <c r="BS7" s="9">
        <v>1</v>
      </c>
      <c r="BT7" s="9">
        <v>1</v>
      </c>
      <c r="BU7" s="9">
        <v>1</v>
      </c>
      <c r="BV7" s="9">
        <f t="shared" si="14"/>
        <v>5</v>
      </c>
      <c r="BW7" s="5">
        <v>0.47847222222222219</v>
      </c>
      <c r="BX7" s="16">
        <v>0.48958333333333331</v>
      </c>
      <c r="BY7" s="5">
        <f t="shared" si="15"/>
        <v>1.1111111111111127E-2</v>
      </c>
      <c r="BZ7" s="9">
        <v>1</v>
      </c>
      <c r="CA7" s="9">
        <v>1</v>
      </c>
      <c r="CB7" s="16">
        <v>0.1673611111111111</v>
      </c>
      <c r="CC7" s="16">
        <v>0.15694444444444444</v>
      </c>
      <c r="CD7" s="5">
        <v>0.16527777777777777</v>
      </c>
      <c r="CE7" s="5">
        <f t="shared" si="16"/>
        <v>8.3333333333333315E-3</v>
      </c>
      <c r="CF7" s="9">
        <v>1</v>
      </c>
      <c r="CG7" s="9">
        <v>1</v>
      </c>
      <c r="CH7" s="9">
        <v>0</v>
      </c>
      <c r="CI7" s="9">
        <v>1</v>
      </c>
      <c r="CJ7" s="9">
        <v>1</v>
      </c>
      <c r="CK7" s="9">
        <v>1</v>
      </c>
      <c r="CL7" s="9">
        <v>0</v>
      </c>
      <c r="CM7" s="9">
        <v>1</v>
      </c>
      <c r="CN7" s="9">
        <v>1</v>
      </c>
      <c r="CO7" s="9">
        <v>0</v>
      </c>
      <c r="CP7" s="9">
        <v>1</v>
      </c>
      <c r="CQ7" s="9">
        <v>1</v>
      </c>
      <c r="CR7" s="9">
        <v>0</v>
      </c>
      <c r="CS7" s="9">
        <v>1</v>
      </c>
      <c r="CT7" s="9">
        <v>1</v>
      </c>
      <c r="CU7" s="9">
        <v>1</v>
      </c>
      <c r="CV7" s="9">
        <v>1</v>
      </c>
      <c r="CW7" s="9">
        <v>0</v>
      </c>
      <c r="CX7" s="10">
        <f t="shared" si="17"/>
        <v>13</v>
      </c>
      <c r="CY7" s="5">
        <f>CZ7-CD7</f>
        <v>0.16180555555555556</v>
      </c>
      <c r="CZ7" s="5">
        <v>0.32708333333333334</v>
      </c>
      <c r="DA7" s="6" t="s">
        <v>110</v>
      </c>
      <c r="DB7" s="6"/>
      <c r="DC7" s="10">
        <v>0</v>
      </c>
      <c r="DD7" s="10">
        <v>0</v>
      </c>
      <c r="DE7" s="10">
        <v>0</v>
      </c>
      <c r="DF7" s="5"/>
      <c r="DG7" s="6" t="s">
        <v>110</v>
      </c>
      <c r="DH7" s="5">
        <v>0.34027777777777773</v>
      </c>
      <c r="DI7" s="5">
        <f>DH7-CZ7</f>
        <v>1.3194444444444398E-2</v>
      </c>
      <c r="DJ7" s="10">
        <v>1</v>
      </c>
      <c r="DK7" s="10">
        <v>1</v>
      </c>
      <c r="DL7" s="4">
        <f t="shared" si="18"/>
        <v>5.4861111111111138E-2</v>
      </c>
      <c r="DM7" s="4">
        <v>0.39513888888888887</v>
      </c>
      <c r="DN7" s="5">
        <v>0.41666666666666702</v>
      </c>
      <c r="DO7" s="5">
        <v>1</v>
      </c>
      <c r="DP7" s="5">
        <f t="shared" si="19"/>
        <v>2.1527777777778145E-2</v>
      </c>
    </row>
    <row r="8" spans="1:120" x14ac:dyDescent="0.25">
      <c r="A8" s="1" t="s">
        <v>31</v>
      </c>
      <c r="B8" s="1">
        <v>6</v>
      </c>
      <c r="C8" s="1">
        <v>10</v>
      </c>
      <c r="D8" s="7">
        <v>0.9458333333333333</v>
      </c>
      <c r="E8" s="5">
        <f t="shared" si="0"/>
        <v>0.96666666666666634</v>
      </c>
      <c r="F8" s="11">
        <f t="shared" si="1"/>
        <v>46</v>
      </c>
      <c r="G8" s="29"/>
      <c r="H8" s="11">
        <v>0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f t="shared" si="2"/>
        <v>8</v>
      </c>
      <c r="R8" s="14">
        <f t="shared" si="3"/>
        <v>0.11180555555555521</v>
      </c>
      <c r="S8" s="5">
        <v>0.52847222222222223</v>
      </c>
      <c r="T8" s="5">
        <v>0.53194444444444444</v>
      </c>
      <c r="U8" s="5">
        <f t="shared" si="4"/>
        <v>3.4722222222222099E-3</v>
      </c>
      <c r="V8" s="2">
        <v>1</v>
      </c>
      <c r="W8" s="2">
        <v>1</v>
      </c>
      <c r="X8" s="14">
        <v>7.2916666666666671E-2</v>
      </c>
      <c r="Y8" s="5">
        <v>0.10486111111111111</v>
      </c>
      <c r="Z8" s="5">
        <v>0.1076388888888889</v>
      </c>
      <c r="AA8" s="5">
        <f>Z8-Y8</f>
        <v>2.7777777777777818E-3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  <c r="AG8" s="9">
        <v>1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1</v>
      </c>
      <c r="AP8" s="9">
        <f t="shared" si="5"/>
        <v>7</v>
      </c>
      <c r="AQ8" s="5">
        <f t="shared" si="6"/>
        <v>0.13125000000000001</v>
      </c>
      <c r="AR8" s="5">
        <v>0.2388888888888889</v>
      </c>
      <c r="AS8" s="5">
        <v>0.24097222222222223</v>
      </c>
      <c r="AT8" s="5">
        <f t="shared" si="7"/>
        <v>2.0833333333333259E-3</v>
      </c>
      <c r="AU8" s="9">
        <v>0</v>
      </c>
      <c r="AV8" s="9">
        <v>0</v>
      </c>
      <c r="AW8" s="9">
        <v>0</v>
      </c>
      <c r="AX8" s="9">
        <v>1</v>
      </c>
      <c r="AY8" s="5">
        <f t="shared" si="8"/>
        <v>3.8194444444444448E-2</v>
      </c>
      <c r="AZ8" s="5">
        <v>0.27916666666666667</v>
      </c>
      <c r="BA8" s="5">
        <v>0.28541666666666665</v>
      </c>
      <c r="BB8" s="5">
        <f t="shared" si="9"/>
        <v>6.2499999999999778E-3</v>
      </c>
      <c r="BC8" s="9">
        <v>1</v>
      </c>
      <c r="BD8" s="9">
        <v>1</v>
      </c>
      <c r="BE8" s="9">
        <v>1</v>
      </c>
      <c r="BF8" s="9">
        <v>1</v>
      </c>
      <c r="BG8" s="5">
        <f t="shared" si="10"/>
        <v>5.4861111111111083E-2</v>
      </c>
      <c r="BH8" s="5">
        <v>0.34027777777777773</v>
      </c>
      <c r="BI8" s="5">
        <v>0.34513888888888888</v>
      </c>
      <c r="BJ8" s="5">
        <f t="shared" si="11"/>
        <v>4.8611111111111494E-3</v>
      </c>
      <c r="BK8" s="9">
        <v>1</v>
      </c>
      <c r="BL8" s="9">
        <v>1</v>
      </c>
      <c r="BM8" s="5">
        <f t="shared" si="12"/>
        <v>3.4722222222222265E-2</v>
      </c>
      <c r="BN8" s="5">
        <v>0.37986111111111115</v>
      </c>
      <c r="BO8" s="5">
        <v>0.38472222222222219</v>
      </c>
      <c r="BP8" s="5">
        <f t="shared" si="13"/>
        <v>4.8611111111110383E-3</v>
      </c>
      <c r="BQ8" s="9">
        <v>1</v>
      </c>
      <c r="BR8" s="9">
        <v>1</v>
      </c>
      <c r="BS8" s="9">
        <v>1</v>
      </c>
      <c r="BT8" s="9">
        <v>1</v>
      </c>
      <c r="BU8" s="9">
        <v>1</v>
      </c>
      <c r="BV8" s="9">
        <f t="shared" si="14"/>
        <v>5</v>
      </c>
      <c r="BW8" s="5">
        <v>0.41736111111111113</v>
      </c>
      <c r="BX8" s="16">
        <v>0.42777777777777781</v>
      </c>
      <c r="BY8" s="5">
        <f t="shared" si="15"/>
        <v>1.0416666666666685E-2</v>
      </c>
      <c r="BZ8" s="9">
        <v>1</v>
      </c>
      <c r="CA8" s="9">
        <v>1</v>
      </c>
      <c r="CB8" s="16">
        <v>0.17777777777777778</v>
      </c>
      <c r="CC8" s="16">
        <v>0.10555555555555556</v>
      </c>
      <c r="CD8" s="5">
        <v>0.10625</v>
      </c>
      <c r="CE8" s="5">
        <f t="shared" si="16"/>
        <v>6.9444444444444198E-4</v>
      </c>
      <c r="CF8" s="9">
        <v>1</v>
      </c>
      <c r="CG8" s="9">
        <v>1</v>
      </c>
      <c r="CH8" s="9">
        <v>1</v>
      </c>
      <c r="CI8" s="9">
        <v>1</v>
      </c>
      <c r="CJ8" s="9">
        <v>1</v>
      </c>
      <c r="CK8" s="9">
        <v>1</v>
      </c>
      <c r="CL8" s="9">
        <v>1</v>
      </c>
      <c r="CM8" s="9">
        <v>1</v>
      </c>
      <c r="CN8" s="9">
        <v>0</v>
      </c>
      <c r="CO8" s="9">
        <v>1</v>
      </c>
      <c r="CP8" s="9">
        <v>1</v>
      </c>
      <c r="CQ8" s="9">
        <v>1</v>
      </c>
      <c r="CR8" s="9">
        <v>0</v>
      </c>
      <c r="CS8" s="9">
        <v>1</v>
      </c>
      <c r="CT8" s="9">
        <v>1</v>
      </c>
      <c r="CU8" s="9">
        <v>0</v>
      </c>
      <c r="CV8" s="9">
        <v>0</v>
      </c>
      <c r="CW8" s="9">
        <v>0</v>
      </c>
      <c r="CX8" s="10">
        <f t="shared" si="17"/>
        <v>13</v>
      </c>
      <c r="CY8" s="5">
        <f>CZ8-CD8</f>
        <v>0.1958333333333333</v>
      </c>
      <c r="CZ8" s="5">
        <v>0.30208333333333331</v>
      </c>
      <c r="DA8" s="6" t="s">
        <v>110</v>
      </c>
      <c r="DB8" s="6"/>
      <c r="DC8" s="10">
        <v>0</v>
      </c>
      <c r="DD8" s="10">
        <v>0</v>
      </c>
      <c r="DE8" s="10">
        <v>0</v>
      </c>
      <c r="DF8" s="5"/>
      <c r="DG8" s="6" t="s">
        <v>110</v>
      </c>
      <c r="DH8" s="5">
        <v>0.31736111111111115</v>
      </c>
      <c r="DI8" s="5">
        <f>DH8-CZ8</f>
        <v>1.5277777777777835E-2</v>
      </c>
      <c r="DJ8" s="10">
        <v>1</v>
      </c>
      <c r="DK8" s="10">
        <v>1</v>
      </c>
      <c r="DL8" s="4">
        <f t="shared" si="18"/>
        <v>6.5972222222222154E-2</v>
      </c>
      <c r="DM8" s="4">
        <v>0.3833333333333333</v>
      </c>
      <c r="DN8" s="5">
        <v>0.41666666666666702</v>
      </c>
      <c r="DO8" s="5">
        <v>1</v>
      </c>
      <c r="DP8" s="5">
        <f t="shared" si="19"/>
        <v>3.3333333333333715E-2</v>
      </c>
    </row>
    <row r="9" spans="1:120" x14ac:dyDescent="0.25">
      <c r="A9" s="1" t="s">
        <v>4</v>
      </c>
      <c r="B9" s="1">
        <v>7</v>
      </c>
      <c r="C9" s="1">
        <v>13</v>
      </c>
      <c r="D9" s="5">
        <v>0.9770833333333333</v>
      </c>
      <c r="E9" s="5">
        <f t="shared" si="0"/>
        <v>0.99791666666666656</v>
      </c>
      <c r="F9" s="11">
        <f t="shared" si="1"/>
        <v>38</v>
      </c>
      <c r="G9" s="29"/>
      <c r="H9" s="11">
        <v>0</v>
      </c>
      <c r="I9" s="2">
        <v>1</v>
      </c>
      <c r="J9" s="2">
        <v>1</v>
      </c>
      <c r="K9" s="2">
        <v>0</v>
      </c>
      <c r="L9" s="2">
        <v>0</v>
      </c>
      <c r="M9" s="2">
        <v>1</v>
      </c>
      <c r="N9" s="2">
        <v>1</v>
      </c>
      <c r="O9" s="2">
        <v>1</v>
      </c>
      <c r="P9" s="2">
        <v>1</v>
      </c>
      <c r="Q9" s="2">
        <f t="shared" si="2"/>
        <v>6</v>
      </c>
      <c r="R9" s="14">
        <f t="shared" si="3"/>
        <v>8.6805555555555525E-2</v>
      </c>
      <c r="S9" s="5">
        <v>0.50347222222222221</v>
      </c>
      <c r="T9" s="5">
        <v>0.51041666666666663</v>
      </c>
      <c r="U9" s="5">
        <f t="shared" si="4"/>
        <v>6.9444444444444198E-3</v>
      </c>
      <c r="V9" s="2">
        <v>1</v>
      </c>
      <c r="W9" s="2">
        <v>1</v>
      </c>
      <c r="X9" s="14">
        <v>7.5694444444444439E-2</v>
      </c>
      <c r="Y9" s="5">
        <v>8.6111111111111124E-2</v>
      </c>
      <c r="Z9" s="5">
        <v>0.10069444444444443</v>
      </c>
      <c r="AA9" s="5">
        <f>Z9-Y9</f>
        <v>1.4583333333333309E-2</v>
      </c>
      <c r="AB9" s="9">
        <v>0</v>
      </c>
      <c r="AC9" s="9">
        <v>0</v>
      </c>
      <c r="AD9" s="9">
        <v>1</v>
      </c>
      <c r="AE9" s="9">
        <v>1</v>
      </c>
      <c r="AF9" s="9">
        <v>1</v>
      </c>
      <c r="AG9" s="9">
        <v>1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1</v>
      </c>
      <c r="AN9" s="9">
        <v>1</v>
      </c>
      <c r="AO9" s="9">
        <v>1</v>
      </c>
      <c r="AP9" s="9">
        <f t="shared" si="5"/>
        <v>7</v>
      </c>
      <c r="AQ9" s="5">
        <f t="shared" si="6"/>
        <v>0.12916666666666665</v>
      </c>
      <c r="AR9" s="5">
        <v>0.2298611111111111</v>
      </c>
      <c r="AS9" s="5">
        <v>0.23402777777777781</v>
      </c>
      <c r="AT9" s="5">
        <f t="shared" si="7"/>
        <v>4.1666666666667074E-3</v>
      </c>
      <c r="AU9" s="9">
        <v>0</v>
      </c>
      <c r="AV9" s="9">
        <v>0</v>
      </c>
      <c r="AW9" s="9">
        <v>0</v>
      </c>
      <c r="AX9" s="9">
        <v>1</v>
      </c>
      <c r="AY9" s="5">
        <f t="shared" si="8"/>
        <v>7.3611111111111099E-2</v>
      </c>
      <c r="AZ9" s="5">
        <v>0.30763888888888891</v>
      </c>
      <c r="BA9" s="5">
        <v>0.31597222222222221</v>
      </c>
      <c r="BB9" s="5">
        <f t="shared" si="9"/>
        <v>8.3333333333333037E-3</v>
      </c>
      <c r="BC9" s="9">
        <v>1</v>
      </c>
      <c r="BD9" s="9">
        <v>1</v>
      </c>
      <c r="BE9" s="9">
        <v>0</v>
      </c>
      <c r="BF9" s="9">
        <v>0</v>
      </c>
      <c r="BG9" s="5">
        <f t="shared" si="10"/>
        <v>2.6388888888888906E-2</v>
      </c>
      <c r="BH9" s="5">
        <v>0.34236111111111112</v>
      </c>
      <c r="BI9" s="5">
        <v>0.35555555555555557</v>
      </c>
      <c r="BJ9" s="5">
        <f t="shared" si="11"/>
        <v>1.3194444444444453E-2</v>
      </c>
      <c r="BK9" s="9">
        <v>1</v>
      </c>
      <c r="BL9" s="9">
        <v>1</v>
      </c>
      <c r="BM9" s="5">
        <f t="shared" si="12"/>
        <v>3.472222222222221E-2</v>
      </c>
      <c r="BN9" s="5">
        <v>0.39027777777777778</v>
      </c>
      <c r="BO9" s="5">
        <v>0.40416666666666662</v>
      </c>
      <c r="BP9" s="5">
        <f t="shared" si="13"/>
        <v>1.388888888888884E-2</v>
      </c>
      <c r="BQ9" s="9">
        <v>1</v>
      </c>
      <c r="BR9" s="9">
        <v>1</v>
      </c>
      <c r="BS9" s="9">
        <v>1</v>
      </c>
      <c r="BT9" s="9">
        <v>1</v>
      </c>
      <c r="BU9" s="9">
        <v>1</v>
      </c>
      <c r="BV9" s="9">
        <f t="shared" si="14"/>
        <v>5</v>
      </c>
      <c r="BW9" s="5">
        <v>0.45833333333333331</v>
      </c>
      <c r="BX9" s="16">
        <v>0.48819444444444443</v>
      </c>
      <c r="BY9" s="5">
        <f t="shared" si="15"/>
        <v>2.9861111111111116E-2</v>
      </c>
      <c r="BZ9" s="9">
        <v>1</v>
      </c>
      <c r="CA9" s="9">
        <v>1</v>
      </c>
      <c r="CB9" s="16">
        <v>0.18541666666666667</v>
      </c>
      <c r="CC9" s="16">
        <v>0.17361111111111113</v>
      </c>
      <c r="CD9" s="5">
        <v>0.18055555555555555</v>
      </c>
      <c r="CE9" s="5">
        <f t="shared" si="16"/>
        <v>6.9444444444444198E-3</v>
      </c>
      <c r="CF9" s="9">
        <v>1</v>
      </c>
      <c r="CG9" s="9">
        <v>1</v>
      </c>
      <c r="CH9" s="9">
        <v>1</v>
      </c>
      <c r="CI9" s="9">
        <v>0</v>
      </c>
      <c r="CJ9" s="9">
        <v>1</v>
      </c>
      <c r="CK9" s="9">
        <v>1</v>
      </c>
      <c r="CL9" s="9">
        <v>1</v>
      </c>
      <c r="CM9" s="9">
        <v>1</v>
      </c>
      <c r="CN9" s="9">
        <v>0</v>
      </c>
      <c r="CO9" s="9">
        <v>1</v>
      </c>
      <c r="CP9" s="9">
        <v>1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10">
        <f t="shared" si="17"/>
        <v>9</v>
      </c>
      <c r="CY9" s="5">
        <f>CZ9-CD9</f>
        <v>0.15138888888888888</v>
      </c>
      <c r="CZ9" s="5">
        <v>0.33194444444444443</v>
      </c>
      <c r="DA9" s="6" t="s">
        <v>110</v>
      </c>
      <c r="DB9" s="6"/>
      <c r="DC9" s="10">
        <v>0</v>
      </c>
      <c r="DD9" s="10">
        <v>0</v>
      </c>
      <c r="DE9" s="10">
        <v>0</v>
      </c>
      <c r="DF9" s="10"/>
      <c r="DG9" s="6" t="s">
        <v>110</v>
      </c>
      <c r="DH9" s="5">
        <v>0.35000000000000003</v>
      </c>
      <c r="DI9" s="5">
        <f>DH9-CZ9</f>
        <v>1.8055555555555602E-2</v>
      </c>
      <c r="DJ9" s="10">
        <v>1</v>
      </c>
      <c r="DK9" s="10">
        <v>1</v>
      </c>
      <c r="DL9" s="4">
        <f t="shared" si="18"/>
        <v>6.458333333333327E-2</v>
      </c>
      <c r="DM9" s="4">
        <v>0.4145833333333333</v>
      </c>
      <c r="DN9" s="5">
        <v>0.41666666666666669</v>
      </c>
      <c r="DO9" s="5">
        <v>1</v>
      </c>
      <c r="DP9" s="5">
        <f t="shared" si="19"/>
        <v>2.0833333333333814E-3</v>
      </c>
    </row>
    <row r="10" spans="1:120" s="37" customFormat="1" ht="13.8" thickBot="1" x14ac:dyDescent="0.3">
      <c r="A10" s="31" t="s">
        <v>28</v>
      </c>
      <c r="B10" s="31">
        <v>8</v>
      </c>
      <c r="C10" s="31">
        <v>25</v>
      </c>
      <c r="D10" s="48" t="s">
        <v>162</v>
      </c>
      <c r="E10" s="48" t="s">
        <v>162</v>
      </c>
      <c r="F10" s="33">
        <f>SUM(I10:P10)+SUM(V10:W10)+SUM(AB10:AO10)+SUM(AU10:AX10)+SUM(BC10:BF10)+SUM(BK10:BL10)+SUM(BQ10:BU10)+SUM(BZ10:CA10)+SUM(CF10:CW10)+SUM(DC10:DE10)+SUM(DJ10:DK10)-1</f>
        <v>13</v>
      </c>
      <c r="G10" s="34" t="s">
        <v>164</v>
      </c>
      <c r="H10" s="34" t="s">
        <v>163</v>
      </c>
      <c r="I10" s="35">
        <v>0</v>
      </c>
      <c r="J10" s="35">
        <v>0</v>
      </c>
      <c r="K10" s="35">
        <v>0</v>
      </c>
      <c r="L10" s="35">
        <v>0</v>
      </c>
      <c r="M10" s="35">
        <v>1</v>
      </c>
      <c r="N10" s="35">
        <v>0</v>
      </c>
      <c r="O10" s="35">
        <v>0</v>
      </c>
      <c r="P10" s="35">
        <v>0</v>
      </c>
      <c r="Q10" s="35">
        <f t="shared" si="2"/>
        <v>1</v>
      </c>
      <c r="R10" s="36">
        <f t="shared" si="3"/>
        <v>6.0416666666666285E-2</v>
      </c>
      <c r="S10" s="32">
        <v>0.4770833333333333</v>
      </c>
      <c r="T10" s="32">
        <v>0.48749999999999999</v>
      </c>
      <c r="U10" s="32">
        <f t="shared" si="4"/>
        <v>1.0416666666666685E-2</v>
      </c>
      <c r="V10" s="35">
        <v>1</v>
      </c>
      <c r="W10" s="35">
        <v>1</v>
      </c>
      <c r="X10" s="36">
        <v>0.15069444444444444</v>
      </c>
      <c r="Y10" s="32">
        <v>0.13819444444444443</v>
      </c>
      <c r="Z10" s="32">
        <v>0.15277777777777776</v>
      </c>
      <c r="AA10" s="32">
        <f>Z10-Y10</f>
        <v>1.4583333333333337E-2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f t="shared" si="5"/>
        <v>0</v>
      </c>
      <c r="AQ10" s="32">
        <f t="shared" si="6"/>
        <v>5.555555555555558E-2</v>
      </c>
      <c r="AR10" s="32">
        <v>0.20833333333333334</v>
      </c>
      <c r="AS10" s="32">
        <v>0.21180555555555555</v>
      </c>
      <c r="AT10" s="32">
        <f t="shared" si="7"/>
        <v>3.4722222222222099E-3</v>
      </c>
      <c r="AU10" s="38">
        <v>0</v>
      </c>
      <c r="AV10" s="38">
        <v>0</v>
      </c>
      <c r="AW10" s="38">
        <v>0</v>
      </c>
      <c r="AX10" s="38">
        <v>1</v>
      </c>
      <c r="AY10" s="32">
        <f t="shared" si="8"/>
        <v>7.0833333333333331E-2</v>
      </c>
      <c r="AZ10" s="32">
        <v>0.28263888888888888</v>
      </c>
      <c r="BA10" s="32">
        <v>0.29722222222222222</v>
      </c>
      <c r="BB10" s="32">
        <f t="shared" si="9"/>
        <v>1.4583333333333337E-2</v>
      </c>
      <c r="BC10" s="38">
        <v>1</v>
      </c>
      <c r="BD10" s="38">
        <v>1</v>
      </c>
      <c r="BE10" s="38">
        <v>0</v>
      </c>
      <c r="BF10" s="38">
        <v>0</v>
      </c>
      <c r="BG10" s="32">
        <f t="shared" si="10"/>
        <v>5.555555555555558E-2</v>
      </c>
      <c r="BH10" s="32">
        <v>0.3527777777777778</v>
      </c>
      <c r="BI10" s="32">
        <v>0.36249999999999999</v>
      </c>
      <c r="BJ10" s="32">
        <f t="shared" si="11"/>
        <v>9.7222222222221877E-3</v>
      </c>
      <c r="BK10" s="38">
        <v>0</v>
      </c>
      <c r="BL10" s="38">
        <v>1</v>
      </c>
      <c r="BM10" s="32">
        <f t="shared" si="12"/>
        <v>8.1944444444444431E-2</v>
      </c>
      <c r="BN10" s="32">
        <v>0.44444444444444442</v>
      </c>
      <c r="BO10" s="32">
        <v>0.45416666666666666</v>
      </c>
      <c r="BP10" s="32">
        <f t="shared" si="13"/>
        <v>9.7222222222222432E-3</v>
      </c>
      <c r="BQ10" s="38">
        <v>1</v>
      </c>
      <c r="BR10" s="38">
        <v>1</v>
      </c>
      <c r="BS10" s="38">
        <v>0</v>
      </c>
      <c r="BT10" s="38">
        <v>1</v>
      </c>
      <c r="BU10" s="38">
        <v>0</v>
      </c>
      <c r="BV10" s="38">
        <f t="shared" si="14"/>
        <v>3</v>
      </c>
      <c r="BW10" s="32">
        <v>0.50902777777777775</v>
      </c>
      <c r="BX10" s="39">
        <v>0.52708333333333335</v>
      </c>
      <c r="BY10" s="32">
        <f t="shared" si="15"/>
        <v>1.8055555555555602E-2</v>
      </c>
      <c r="BZ10" s="38">
        <v>1</v>
      </c>
      <c r="CA10" s="38">
        <v>1</v>
      </c>
      <c r="CB10" s="39">
        <v>0.24374999999999999</v>
      </c>
      <c r="CC10" s="39">
        <v>0.27083333333333331</v>
      </c>
      <c r="CD10" s="41" t="s">
        <v>110</v>
      </c>
      <c r="CE10" s="32"/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40">
        <v>0</v>
      </c>
      <c r="CM10" s="40">
        <v>0</v>
      </c>
      <c r="CN10" s="40">
        <v>0</v>
      </c>
      <c r="CO10" s="40">
        <v>0</v>
      </c>
      <c r="CP10" s="40">
        <v>0</v>
      </c>
      <c r="CQ10" s="40">
        <v>0</v>
      </c>
      <c r="CR10" s="40">
        <v>0</v>
      </c>
      <c r="CS10" s="40">
        <v>0</v>
      </c>
      <c r="CT10" s="40">
        <v>0</v>
      </c>
      <c r="CU10" s="40">
        <v>0</v>
      </c>
      <c r="CV10" s="40">
        <v>0</v>
      </c>
      <c r="CW10" s="40">
        <v>0</v>
      </c>
      <c r="CX10" s="40">
        <f t="shared" si="17"/>
        <v>0</v>
      </c>
      <c r="CY10" s="32"/>
      <c r="CZ10" s="41" t="s">
        <v>110</v>
      </c>
      <c r="DA10" s="41" t="s">
        <v>110</v>
      </c>
      <c r="DB10" s="41"/>
      <c r="DC10" s="40">
        <v>0</v>
      </c>
      <c r="DD10" s="40">
        <v>0</v>
      </c>
      <c r="DE10" s="40">
        <v>0</v>
      </c>
      <c r="DF10" s="32"/>
      <c r="DG10" s="41" t="s">
        <v>110</v>
      </c>
      <c r="DH10" s="32">
        <v>0.3034722222222222</v>
      </c>
      <c r="DI10" s="32">
        <f>DH10-CC10</f>
        <v>3.2638888888888884E-2</v>
      </c>
      <c r="DJ10" s="40">
        <v>1</v>
      </c>
      <c r="DK10" s="40">
        <v>1</v>
      </c>
      <c r="DL10" s="42">
        <f t="shared" si="18"/>
        <v>0.11736111111111114</v>
      </c>
      <c r="DM10" s="42">
        <v>0.42083333333333334</v>
      </c>
      <c r="DN10" s="32">
        <v>0.41666666666666702</v>
      </c>
      <c r="DO10" s="32">
        <v>1</v>
      </c>
      <c r="DP10" s="32">
        <f t="shared" si="19"/>
        <v>-4.1666666666663188E-3</v>
      </c>
    </row>
    <row r="11" spans="1:120" s="44" customFormat="1" ht="13.8" thickBot="1" x14ac:dyDescent="0.3">
      <c r="A11" s="43" t="s">
        <v>165</v>
      </c>
      <c r="B11" s="43"/>
      <c r="C11" s="43"/>
      <c r="D11" s="43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V11" s="45"/>
      <c r="W11" s="45"/>
      <c r="X11" s="45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DM11" s="43"/>
    </row>
    <row r="12" spans="1:120" x14ac:dyDescent="0.25">
      <c r="A12" s="1" t="s">
        <v>36</v>
      </c>
      <c r="B12" s="1">
        <v>1</v>
      </c>
      <c r="C12" s="1">
        <v>4</v>
      </c>
      <c r="D12" s="5">
        <v>0.94930555555555562</v>
      </c>
      <c r="E12" s="5">
        <f t="shared" ref="E12:E19" si="22">DO12-DP12</f>
        <v>0.97013888888888855</v>
      </c>
      <c r="F12" s="11">
        <f t="shared" ref="F12:F23" si="23">SUM(I12:P12)+SUM(V12:W12)+SUM(AB12:AO12)+SUM(AU12:AX12)+SUM(BC12:BF12)+SUM(BK12:BL12)+SUM(BQ12:BU12)+SUM(BZ12:CA12)+SUM(CF12:CW12)+SUM(DC12:DE12)+SUM(DJ12:DK12)</f>
        <v>61</v>
      </c>
      <c r="G12" s="29"/>
      <c r="H12" s="11">
        <v>0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f t="shared" ref="Q12:Q23" si="24">SUM(I12:P12)</f>
        <v>8</v>
      </c>
      <c r="R12" s="14">
        <f t="shared" ref="R12:R22" si="25">S12-DN12</f>
        <v>7.3611111111110794E-2</v>
      </c>
      <c r="S12" s="5">
        <v>0.49027777777777781</v>
      </c>
      <c r="T12" s="5">
        <v>0.49861111111111112</v>
      </c>
      <c r="U12" s="5">
        <f t="shared" ref="U12:U20" si="26">T12-S12</f>
        <v>8.3333333333333037E-3</v>
      </c>
      <c r="V12" s="2">
        <v>1</v>
      </c>
      <c r="W12" s="2">
        <v>1</v>
      </c>
      <c r="X12" s="14">
        <v>4.7916666666666663E-2</v>
      </c>
      <c r="Y12" s="5">
        <v>4.6527777777777779E-2</v>
      </c>
      <c r="Z12" s="5">
        <v>5.0694444444444452E-2</v>
      </c>
      <c r="AA12" s="5">
        <f t="shared" ref="AA12:AA20" si="27">Z12-Y12</f>
        <v>4.1666666666666727E-3</v>
      </c>
      <c r="AB12" s="9">
        <v>1</v>
      </c>
      <c r="AC12" s="9">
        <v>1</v>
      </c>
      <c r="AD12" s="9">
        <v>1</v>
      </c>
      <c r="AE12" s="9">
        <v>1</v>
      </c>
      <c r="AF12" s="9">
        <v>1</v>
      </c>
      <c r="AG12" s="9">
        <v>1</v>
      </c>
      <c r="AH12" s="9">
        <v>1</v>
      </c>
      <c r="AI12" s="9">
        <v>1</v>
      </c>
      <c r="AJ12" s="9">
        <v>1</v>
      </c>
      <c r="AK12" s="9">
        <v>1</v>
      </c>
      <c r="AL12" s="9">
        <v>1</v>
      </c>
      <c r="AM12" s="9">
        <v>1</v>
      </c>
      <c r="AN12" s="9">
        <v>1</v>
      </c>
      <c r="AO12" s="9">
        <v>1</v>
      </c>
      <c r="AP12" s="9">
        <f t="shared" ref="AP12:AP23" si="28">SUM(AB12:AO12)</f>
        <v>14</v>
      </c>
      <c r="AQ12" s="5">
        <f>AR12-Z12</f>
        <v>0.19722222222222222</v>
      </c>
      <c r="AR12" s="5">
        <v>0.24791666666666667</v>
      </c>
      <c r="AS12" s="5">
        <v>0.25138888888888888</v>
      </c>
      <c r="AT12" s="5">
        <f t="shared" ref="AT12:AT20" si="29">AS12-AR12</f>
        <v>3.4722222222222099E-3</v>
      </c>
      <c r="AU12" s="9">
        <v>1</v>
      </c>
      <c r="AV12" s="9">
        <v>1</v>
      </c>
      <c r="AW12" s="9">
        <v>1</v>
      </c>
      <c r="AX12" s="9">
        <v>1</v>
      </c>
      <c r="AY12" s="5">
        <f t="shared" ref="AY12:AY22" si="30">AZ12-AS12</f>
        <v>0.1020833333333333</v>
      </c>
      <c r="AZ12" s="5">
        <v>0.35347222222222219</v>
      </c>
      <c r="BA12" s="5">
        <v>0.36527777777777781</v>
      </c>
      <c r="BB12" s="5">
        <f>BA12-AZ12</f>
        <v>1.1805555555555625E-2</v>
      </c>
      <c r="BC12" s="9">
        <v>1</v>
      </c>
      <c r="BD12" s="9">
        <v>1</v>
      </c>
      <c r="BE12" s="9">
        <v>1</v>
      </c>
      <c r="BF12" s="9">
        <v>1</v>
      </c>
      <c r="BG12" s="5">
        <f>BH12-BA12</f>
        <v>4.3055555555555569E-2</v>
      </c>
      <c r="BH12" s="5">
        <v>0.40833333333333338</v>
      </c>
      <c r="BI12" s="5">
        <v>0.41250000000000003</v>
      </c>
      <c r="BJ12" s="5">
        <f>BI12-BH12</f>
        <v>4.1666666666666519E-3</v>
      </c>
      <c r="BK12" s="9">
        <v>1</v>
      </c>
      <c r="BL12" s="9">
        <v>1</v>
      </c>
      <c r="BM12" s="5">
        <f t="shared" ref="BM12:BM22" si="31">BN12-BI12</f>
        <v>2.9861111111111116E-2</v>
      </c>
      <c r="BN12" s="5">
        <v>0.44236111111111115</v>
      </c>
      <c r="BO12" s="5">
        <v>0.44722222222222219</v>
      </c>
      <c r="BP12" s="5">
        <f t="shared" ref="BP12:BP21" si="32">BO12-BN12</f>
        <v>4.8611111111110383E-3</v>
      </c>
      <c r="BQ12" s="9">
        <v>1</v>
      </c>
      <c r="BR12" s="9">
        <v>1</v>
      </c>
      <c r="BS12" s="9">
        <v>1</v>
      </c>
      <c r="BT12" s="9">
        <v>1</v>
      </c>
      <c r="BU12" s="9">
        <v>1</v>
      </c>
      <c r="BV12" s="9">
        <f t="shared" ref="BV12:BV22" si="33">SUM(BQ12:BU12)</f>
        <v>5</v>
      </c>
      <c r="BW12" s="5">
        <v>0.48055555555555557</v>
      </c>
      <c r="BX12" s="16">
        <v>0.48958333333333331</v>
      </c>
      <c r="BY12" s="5">
        <f>BX12-BW12</f>
        <v>9.0277777777777457E-3</v>
      </c>
      <c r="BZ12" s="9">
        <v>1</v>
      </c>
      <c r="CA12" s="9">
        <v>1</v>
      </c>
      <c r="CB12" s="16">
        <v>0.13402777777777777</v>
      </c>
      <c r="CC12" s="16">
        <v>0.12361111111111112</v>
      </c>
      <c r="CD12" s="5">
        <v>0.12847222222222224</v>
      </c>
      <c r="CE12" s="5">
        <f t="shared" ref="CE12:CE19" si="34">CD12-CC12</f>
        <v>4.8611111111111216E-3</v>
      </c>
      <c r="CF12" s="9">
        <v>1</v>
      </c>
      <c r="CG12" s="9">
        <v>1</v>
      </c>
      <c r="CH12" s="9">
        <v>1</v>
      </c>
      <c r="CI12" s="9">
        <v>1</v>
      </c>
      <c r="CJ12" s="9">
        <v>1</v>
      </c>
      <c r="CK12" s="9">
        <v>1</v>
      </c>
      <c r="CL12" s="9">
        <v>1</v>
      </c>
      <c r="CM12" s="9">
        <v>1</v>
      </c>
      <c r="CN12" s="9">
        <v>1</v>
      </c>
      <c r="CO12" s="9">
        <v>1</v>
      </c>
      <c r="CP12" s="9">
        <v>1</v>
      </c>
      <c r="CQ12" s="9">
        <v>1</v>
      </c>
      <c r="CR12" s="9">
        <v>1</v>
      </c>
      <c r="CS12" s="9">
        <v>1</v>
      </c>
      <c r="CT12" s="9">
        <v>1</v>
      </c>
      <c r="CU12" s="9">
        <v>1</v>
      </c>
      <c r="CV12" s="9">
        <v>1</v>
      </c>
      <c r="CW12" s="9">
        <v>1</v>
      </c>
      <c r="CX12" s="10">
        <f t="shared" ref="CX12:CX23" si="35">SUM(CF12:CW12)</f>
        <v>18</v>
      </c>
      <c r="CY12" s="5">
        <f>CZ12-CD12</f>
        <v>0.19305555555555556</v>
      </c>
      <c r="CZ12" s="5">
        <v>0.3215277777777778</v>
      </c>
      <c r="DA12" s="6" t="s">
        <v>110</v>
      </c>
      <c r="DB12" s="6"/>
      <c r="DC12" s="10">
        <v>0</v>
      </c>
      <c r="DD12" s="10">
        <v>0</v>
      </c>
      <c r="DE12" s="10">
        <v>0</v>
      </c>
      <c r="DF12" s="10"/>
      <c r="DG12" s="6" t="s">
        <v>110</v>
      </c>
      <c r="DH12" s="5">
        <v>0.33263888888888887</v>
      </c>
      <c r="DI12" s="5">
        <f>DH12-CZ12</f>
        <v>1.1111111111111072E-2</v>
      </c>
      <c r="DJ12" s="10">
        <v>1</v>
      </c>
      <c r="DK12" s="10">
        <v>1</v>
      </c>
      <c r="DL12" s="4">
        <f t="shared" ref="DL12:DL19" si="36">DM12-DH12</f>
        <v>5.4166666666666696E-2</v>
      </c>
      <c r="DM12" s="4">
        <v>0.38680555555555557</v>
      </c>
      <c r="DN12" s="5">
        <v>0.41666666666666702</v>
      </c>
      <c r="DO12" s="5">
        <v>1</v>
      </c>
      <c r="DP12" s="5">
        <f t="shared" ref="DP12" si="37">DN12-DM12</f>
        <v>2.9861111111111449E-2</v>
      </c>
    </row>
    <row r="13" spans="1:120" x14ac:dyDescent="0.25">
      <c r="A13" s="1" t="s">
        <v>12</v>
      </c>
      <c r="B13" s="1">
        <v>2</v>
      </c>
      <c r="C13" s="1">
        <v>5</v>
      </c>
      <c r="D13" s="5">
        <v>0.9458333333333333</v>
      </c>
      <c r="E13" s="5">
        <f t="shared" si="22"/>
        <v>0.96666666666666634</v>
      </c>
      <c r="F13" s="11">
        <f t="shared" si="23"/>
        <v>59</v>
      </c>
      <c r="G13" s="29"/>
      <c r="H13" s="11">
        <v>0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f t="shared" si="24"/>
        <v>8</v>
      </c>
      <c r="R13" s="14">
        <f t="shared" si="25"/>
        <v>8.3333333333332982E-2</v>
      </c>
      <c r="S13" s="5">
        <v>0.5</v>
      </c>
      <c r="T13" s="5">
        <v>0.50208333333333333</v>
      </c>
      <c r="U13" s="5">
        <f t="shared" si="26"/>
        <v>2.0833333333333259E-3</v>
      </c>
      <c r="V13" s="2">
        <v>1</v>
      </c>
      <c r="W13" s="2">
        <v>1</v>
      </c>
      <c r="X13" s="14">
        <v>6.5277777777777782E-2</v>
      </c>
      <c r="Y13" s="5">
        <v>6.7361111111111108E-2</v>
      </c>
      <c r="Z13" s="5">
        <v>7.2222222222222229E-2</v>
      </c>
      <c r="AA13" s="5">
        <f t="shared" si="27"/>
        <v>4.8611111111111216E-3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1</v>
      </c>
      <c r="AM13" s="9">
        <v>1</v>
      </c>
      <c r="AN13" s="9">
        <v>1</v>
      </c>
      <c r="AO13" s="9">
        <v>1</v>
      </c>
      <c r="AP13" s="9">
        <f t="shared" si="28"/>
        <v>14</v>
      </c>
      <c r="AQ13" s="5">
        <f>AR13-Z13</f>
        <v>0.18958333333333333</v>
      </c>
      <c r="AR13" s="5">
        <v>0.26180555555555557</v>
      </c>
      <c r="AS13" s="5">
        <v>0.27430555555555552</v>
      </c>
      <c r="AT13" s="5">
        <f t="shared" si="29"/>
        <v>1.2499999999999956E-2</v>
      </c>
      <c r="AU13" s="9">
        <v>0</v>
      </c>
      <c r="AV13" s="9">
        <v>0</v>
      </c>
      <c r="AW13" s="9">
        <v>0</v>
      </c>
      <c r="AX13" s="9">
        <v>1</v>
      </c>
      <c r="AY13" s="5">
        <f t="shared" si="30"/>
        <v>5.6944444444444464E-2</v>
      </c>
      <c r="AZ13" s="5">
        <v>0.33124999999999999</v>
      </c>
      <c r="BA13" s="5">
        <v>0.33680555555555558</v>
      </c>
      <c r="BB13" s="5">
        <f>BA13-AZ13</f>
        <v>5.5555555555555913E-3</v>
      </c>
      <c r="BC13" s="9">
        <v>1</v>
      </c>
      <c r="BD13" s="9">
        <v>1</v>
      </c>
      <c r="BE13" s="9">
        <v>1</v>
      </c>
      <c r="BF13" s="9">
        <v>1</v>
      </c>
      <c r="BG13" s="5">
        <f>BH13-BA13</f>
        <v>4.2361111111111072E-2</v>
      </c>
      <c r="BH13" s="5">
        <v>0.37916666666666665</v>
      </c>
      <c r="BI13" s="5">
        <v>0.38611111111111113</v>
      </c>
      <c r="BJ13" s="5">
        <f>BI13-BH13</f>
        <v>6.9444444444444753E-3</v>
      </c>
      <c r="BK13" s="9">
        <v>1</v>
      </c>
      <c r="BL13" s="9">
        <v>1</v>
      </c>
      <c r="BM13" s="5">
        <f t="shared" si="31"/>
        <v>4.3055555555555569E-2</v>
      </c>
      <c r="BN13" s="5">
        <v>0.4291666666666667</v>
      </c>
      <c r="BO13" s="5">
        <v>0.45555555555555555</v>
      </c>
      <c r="BP13" s="5">
        <f t="shared" si="32"/>
        <v>2.6388888888888851E-2</v>
      </c>
      <c r="BQ13" s="9">
        <v>1</v>
      </c>
      <c r="BR13" s="9">
        <v>1</v>
      </c>
      <c r="BS13" s="9">
        <v>1</v>
      </c>
      <c r="BT13" s="9">
        <v>1</v>
      </c>
      <c r="BU13" s="9">
        <v>1</v>
      </c>
      <c r="BV13" s="9">
        <f t="shared" si="33"/>
        <v>5</v>
      </c>
      <c r="BW13" s="5">
        <v>0.46180555555555558</v>
      </c>
      <c r="BX13" s="16">
        <v>0.47569444444444442</v>
      </c>
      <c r="BY13" s="5">
        <f>BX13-BW13</f>
        <v>1.388888888888884E-2</v>
      </c>
      <c r="BZ13" s="9">
        <v>1</v>
      </c>
      <c r="CA13" s="9">
        <v>1</v>
      </c>
      <c r="CB13" s="16">
        <v>0.10625</v>
      </c>
      <c r="CC13" s="16">
        <v>8.1944444444444445E-2</v>
      </c>
      <c r="CD13" s="5">
        <v>8.1944444444444445E-2</v>
      </c>
      <c r="CE13" s="5">
        <f t="shared" si="34"/>
        <v>0</v>
      </c>
      <c r="CF13" s="9">
        <v>1</v>
      </c>
      <c r="CG13" s="9">
        <v>1</v>
      </c>
      <c r="CH13" s="9">
        <v>1</v>
      </c>
      <c r="CI13" s="9">
        <v>1</v>
      </c>
      <c r="CJ13" s="9">
        <v>1</v>
      </c>
      <c r="CK13" s="9">
        <v>1</v>
      </c>
      <c r="CL13" s="9">
        <v>1</v>
      </c>
      <c r="CM13" s="9">
        <v>1</v>
      </c>
      <c r="CN13" s="9">
        <v>1</v>
      </c>
      <c r="CO13" s="9">
        <v>1</v>
      </c>
      <c r="CP13" s="9">
        <v>1</v>
      </c>
      <c r="CQ13" s="9">
        <v>1</v>
      </c>
      <c r="CR13" s="9">
        <v>1</v>
      </c>
      <c r="CS13" s="9">
        <v>1</v>
      </c>
      <c r="CT13" s="9">
        <v>1</v>
      </c>
      <c r="CU13" s="9">
        <v>1</v>
      </c>
      <c r="CV13" s="9">
        <v>1</v>
      </c>
      <c r="CW13" s="9">
        <v>1</v>
      </c>
      <c r="CX13" s="10">
        <f t="shared" si="35"/>
        <v>18</v>
      </c>
      <c r="CY13" s="5">
        <f>CZ13-CD13</f>
        <v>0.21180555555555558</v>
      </c>
      <c r="CZ13" s="5">
        <v>0.29375000000000001</v>
      </c>
      <c r="DA13" s="5">
        <v>0.29722222222222222</v>
      </c>
      <c r="DB13" s="5">
        <f>DA13-CZ13</f>
        <v>3.4722222222222099E-3</v>
      </c>
      <c r="DC13" s="10">
        <v>1</v>
      </c>
      <c r="DD13" s="10">
        <v>0</v>
      </c>
      <c r="DE13" s="10">
        <v>0</v>
      </c>
      <c r="DF13" s="5">
        <f>DG13-DA13</f>
        <v>1.8749999999999989E-2</v>
      </c>
      <c r="DG13" s="5">
        <v>0.31597222222222221</v>
      </c>
      <c r="DH13" s="5">
        <v>0.32291666666666669</v>
      </c>
      <c r="DI13" s="5">
        <f>DH13-DG13</f>
        <v>6.9444444444444753E-3</v>
      </c>
      <c r="DJ13" s="9">
        <v>1</v>
      </c>
      <c r="DK13" s="9">
        <v>1</v>
      </c>
      <c r="DL13" s="4">
        <f t="shared" si="36"/>
        <v>6.0416666666666619E-2</v>
      </c>
      <c r="DM13" s="4">
        <v>0.3833333333333333</v>
      </c>
      <c r="DN13" s="5">
        <v>0.41666666666666702</v>
      </c>
      <c r="DO13" s="5">
        <v>1</v>
      </c>
      <c r="DP13" s="5">
        <f t="shared" ref="DP13:DP19" si="38">DN13-DM13</f>
        <v>3.3333333333333715E-2</v>
      </c>
    </row>
    <row r="14" spans="1:120" x14ac:dyDescent="0.25">
      <c r="A14" s="1" t="s">
        <v>2</v>
      </c>
      <c r="B14" s="1">
        <v>3</v>
      </c>
      <c r="C14" s="1">
        <v>9</v>
      </c>
      <c r="D14" s="5">
        <v>0.95347222222222183</v>
      </c>
      <c r="E14" s="5">
        <f t="shared" si="22"/>
        <v>0.95347222222222183</v>
      </c>
      <c r="F14" s="11">
        <f t="shared" si="23"/>
        <v>50</v>
      </c>
      <c r="G14" s="29"/>
      <c r="H14" s="11">
        <v>0</v>
      </c>
      <c r="I14" s="2">
        <v>1</v>
      </c>
      <c r="J14" s="2">
        <v>1</v>
      </c>
      <c r="K14" s="2">
        <v>1</v>
      </c>
      <c r="L14" s="2">
        <v>0</v>
      </c>
      <c r="M14" s="2">
        <v>1</v>
      </c>
      <c r="N14" s="2">
        <v>1</v>
      </c>
      <c r="O14" s="2">
        <v>0</v>
      </c>
      <c r="P14" s="2">
        <v>0</v>
      </c>
      <c r="Q14" s="2">
        <f t="shared" si="24"/>
        <v>5</v>
      </c>
      <c r="R14" s="14">
        <f t="shared" si="25"/>
        <v>4.0972222222221855E-2</v>
      </c>
      <c r="S14" s="5">
        <v>0.45763888888888887</v>
      </c>
      <c r="T14" s="5">
        <v>0.4604166666666667</v>
      </c>
      <c r="U14" s="5">
        <f t="shared" si="26"/>
        <v>2.7777777777778234E-3</v>
      </c>
      <c r="V14" s="2">
        <v>1</v>
      </c>
      <c r="W14" s="2">
        <v>1</v>
      </c>
      <c r="X14" s="14">
        <f>Y14-T14</f>
        <v>6.4583333333333326E-2</v>
      </c>
      <c r="Y14" s="5">
        <v>0.52500000000000002</v>
      </c>
      <c r="Z14" s="5">
        <v>0.52777777777777779</v>
      </c>
      <c r="AA14" s="5">
        <f t="shared" si="27"/>
        <v>2.7777777777777679E-3</v>
      </c>
      <c r="AB14" s="9">
        <v>0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1</v>
      </c>
      <c r="AN14" s="9">
        <v>0</v>
      </c>
      <c r="AO14" s="9">
        <v>1</v>
      </c>
      <c r="AP14" s="9">
        <f t="shared" si="28"/>
        <v>7</v>
      </c>
      <c r="AQ14" s="5">
        <v>0.14791666666666667</v>
      </c>
      <c r="AR14" s="5">
        <v>0.17569444444444446</v>
      </c>
      <c r="AS14" s="5">
        <v>0.18055555555555555</v>
      </c>
      <c r="AT14" s="5">
        <f t="shared" si="29"/>
        <v>4.8611111111110938E-3</v>
      </c>
      <c r="AU14" s="9">
        <v>1</v>
      </c>
      <c r="AV14" s="9">
        <v>1</v>
      </c>
      <c r="AW14" s="9">
        <v>1</v>
      </c>
      <c r="AX14" s="9">
        <v>1</v>
      </c>
      <c r="AY14" s="5">
        <f t="shared" si="30"/>
        <v>8.958333333333332E-2</v>
      </c>
      <c r="AZ14" s="5">
        <v>0.27013888888888887</v>
      </c>
      <c r="BA14" s="5">
        <v>0.27986111111111112</v>
      </c>
      <c r="BB14" s="5">
        <f>BA14-AZ14</f>
        <v>9.7222222222222432E-3</v>
      </c>
      <c r="BC14" s="9">
        <v>1</v>
      </c>
      <c r="BD14" s="9">
        <v>1</v>
      </c>
      <c r="BE14" s="9">
        <v>1</v>
      </c>
      <c r="BF14" s="9">
        <v>1</v>
      </c>
      <c r="BG14" s="5">
        <f>BH14-BA14</f>
        <v>4.9999999999999989E-2</v>
      </c>
      <c r="BH14" s="7">
        <v>0.3298611111111111</v>
      </c>
      <c r="BI14" s="5">
        <v>0.34236111111111112</v>
      </c>
      <c r="BJ14" s="5">
        <f>BI14-BH14</f>
        <v>1.2500000000000011E-2</v>
      </c>
      <c r="BK14" s="9">
        <v>1</v>
      </c>
      <c r="BL14" s="9">
        <v>1</v>
      </c>
      <c r="BM14" s="5">
        <f t="shared" si="31"/>
        <v>2.9861111111111116E-2</v>
      </c>
      <c r="BN14" s="5">
        <v>0.37222222222222223</v>
      </c>
      <c r="BO14" s="5">
        <v>0.37847222222222227</v>
      </c>
      <c r="BP14" s="5">
        <f t="shared" si="32"/>
        <v>6.2500000000000333E-3</v>
      </c>
      <c r="BQ14" s="9">
        <v>1</v>
      </c>
      <c r="BR14" s="9">
        <v>1</v>
      </c>
      <c r="BS14" s="9">
        <v>1</v>
      </c>
      <c r="BT14" s="9">
        <v>1</v>
      </c>
      <c r="BU14" s="9">
        <v>1</v>
      </c>
      <c r="BV14" s="9">
        <f t="shared" si="33"/>
        <v>5</v>
      </c>
      <c r="BW14" s="7">
        <v>0.4069444444444445</v>
      </c>
      <c r="BX14" s="16">
        <v>0.42152777777777778</v>
      </c>
      <c r="BY14" s="5">
        <f>BX14-BW14</f>
        <v>1.4583333333333282E-2</v>
      </c>
      <c r="BZ14" s="9">
        <v>1</v>
      </c>
      <c r="CA14" s="9">
        <v>1</v>
      </c>
      <c r="CB14" s="16">
        <f>CC14-BX14</f>
        <v>0.11319444444444443</v>
      </c>
      <c r="CC14" s="16">
        <v>0.53472222222222221</v>
      </c>
      <c r="CD14" s="5">
        <v>0.53749999999999998</v>
      </c>
      <c r="CE14" s="5">
        <f t="shared" si="34"/>
        <v>2.7777777777777679E-3</v>
      </c>
      <c r="CF14" s="9">
        <v>1</v>
      </c>
      <c r="CG14" s="9">
        <v>1</v>
      </c>
      <c r="CH14" s="9">
        <v>1</v>
      </c>
      <c r="CI14" s="9">
        <v>1</v>
      </c>
      <c r="CJ14" s="9">
        <v>1</v>
      </c>
      <c r="CK14" s="9">
        <v>0</v>
      </c>
      <c r="CL14" s="9">
        <v>1</v>
      </c>
      <c r="CM14" s="9">
        <v>1</v>
      </c>
      <c r="CN14" s="9">
        <v>1</v>
      </c>
      <c r="CO14" s="9">
        <v>1</v>
      </c>
      <c r="CP14" s="9">
        <v>1</v>
      </c>
      <c r="CQ14" s="9">
        <v>1</v>
      </c>
      <c r="CR14" s="9">
        <v>1</v>
      </c>
      <c r="CS14" s="9">
        <v>1</v>
      </c>
      <c r="CT14" s="9">
        <v>1</v>
      </c>
      <c r="CU14" s="9">
        <v>1</v>
      </c>
      <c r="CV14" s="9">
        <v>1</v>
      </c>
      <c r="CW14" s="9">
        <v>1</v>
      </c>
      <c r="CX14" s="10">
        <f t="shared" si="35"/>
        <v>17</v>
      </c>
      <c r="CY14" s="5">
        <v>0.25972222222222224</v>
      </c>
      <c r="CZ14" s="5">
        <v>0.29444444444444445</v>
      </c>
      <c r="DA14" s="6" t="s">
        <v>110</v>
      </c>
      <c r="DB14" s="6"/>
      <c r="DC14" s="10">
        <v>0</v>
      </c>
      <c r="DD14" s="10">
        <v>0</v>
      </c>
      <c r="DE14" s="10">
        <v>0</v>
      </c>
      <c r="DF14" s="10"/>
      <c r="DG14" s="6" t="s">
        <v>110</v>
      </c>
      <c r="DH14" s="5">
        <v>0.30694444444444441</v>
      </c>
      <c r="DI14" s="5">
        <f t="shared" ref="DI14:DI19" si="39">DH14-CZ14</f>
        <v>1.2499999999999956E-2</v>
      </c>
      <c r="DJ14" s="10">
        <v>1</v>
      </c>
      <c r="DK14" s="10">
        <v>1</v>
      </c>
      <c r="DL14" s="4">
        <f t="shared" si="36"/>
        <v>6.3194444444444442E-2</v>
      </c>
      <c r="DM14" s="4">
        <v>0.37013888888888885</v>
      </c>
      <c r="DN14" s="5">
        <v>0.41666666666666702</v>
      </c>
      <c r="DO14" s="5">
        <v>1</v>
      </c>
      <c r="DP14" s="5">
        <f t="shared" si="38"/>
        <v>4.6527777777778168E-2</v>
      </c>
    </row>
    <row r="15" spans="1:120" x14ac:dyDescent="0.25">
      <c r="A15" s="1" t="s">
        <v>9</v>
      </c>
      <c r="B15" s="1">
        <v>4</v>
      </c>
      <c r="C15" s="1">
        <v>15</v>
      </c>
      <c r="D15" s="5">
        <v>0.91666666666666663</v>
      </c>
      <c r="E15" s="5">
        <f t="shared" si="22"/>
        <v>0.93749999999999967</v>
      </c>
      <c r="F15" s="11">
        <f t="shared" si="23"/>
        <v>36</v>
      </c>
      <c r="G15" s="29"/>
      <c r="H15" s="11">
        <v>0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f t="shared" si="24"/>
        <v>8</v>
      </c>
      <c r="R15" s="14">
        <f t="shared" si="25"/>
        <v>0.10555555555555524</v>
      </c>
      <c r="S15" s="5">
        <v>0.52222222222222225</v>
      </c>
      <c r="T15" s="5">
        <v>0.52500000000000002</v>
      </c>
      <c r="U15" s="5">
        <f t="shared" si="26"/>
        <v>2.7777777777777679E-3</v>
      </c>
      <c r="V15" s="2">
        <v>1</v>
      </c>
      <c r="W15" s="2">
        <v>1</v>
      </c>
      <c r="X15" s="14">
        <v>8.2638888888888887E-2</v>
      </c>
      <c r="Y15" s="5">
        <v>0.1076388888888889</v>
      </c>
      <c r="Z15" s="5">
        <v>0.10972222222222222</v>
      </c>
      <c r="AA15" s="5">
        <f t="shared" si="27"/>
        <v>2.0833333333333259E-3</v>
      </c>
      <c r="AB15" s="9">
        <v>0</v>
      </c>
      <c r="AC15" s="9">
        <v>0</v>
      </c>
      <c r="AD15" s="9">
        <v>1</v>
      </c>
      <c r="AE15" s="9">
        <v>1</v>
      </c>
      <c r="AF15" s="9">
        <v>1</v>
      </c>
      <c r="AG15" s="9">
        <v>1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1</v>
      </c>
      <c r="AN15" s="9">
        <v>0</v>
      </c>
      <c r="AO15" s="9">
        <v>1</v>
      </c>
      <c r="AP15" s="9">
        <f t="shared" si="28"/>
        <v>6</v>
      </c>
      <c r="AQ15" s="5">
        <f t="shared" ref="AQ15:AQ20" si="40">AR15-Z15</f>
        <v>9.8611111111111122E-2</v>
      </c>
      <c r="AR15" s="5">
        <v>0.20833333333333334</v>
      </c>
      <c r="AS15" s="5">
        <v>0.21041666666666667</v>
      </c>
      <c r="AT15" s="5">
        <f t="shared" si="29"/>
        <v>2.0833333333333259E-3</v>
      </c>
      <c r="AU15" s="9">
        <v>1</v>
      </c>
      <c r="AV15" s="9">
        <v>1</v>
      </c>
      <c r="AW15" s="9">
        <v>1</v>
      </c>
      <c r="AX15" s="9">
        <v>1</v>
      </c>
      <c r="AY15" s="5">
        <f t="shared" si="30"/>
        <v>0.12569444444444441</v>
      </c>
      <c r="AZ15" s="5">
        <v>0.33611111111111108</v>
      </c>
      <c r="BA15" s="5">
        <v>0.33888888888888885</v>
      </c>
      <c r="BB15" s="5">
        <f>BA15-AZ15</f>
        <v>2.7777777777777679E-3</v>
      </c>
      <c r="BC15" s="9">
        <v>1</v>
      </c>
      <c r="BD15" s="9">
        <v>1</v>
      </c>
      <c r="BE15" s="9">
        <v>0</v>
      </c>
      <c r="BF15" s="9">
        <v>0</v>
      </c>
      <c r="BG15" s="5">
        <f>BH15-BA15</f>
        <v>5.6944444444444464E-2</v>
      </c>
      <c r="BH15" s="5">
        <v>0.39583333333333331</v>
      </c>
      <c r="BI15" s="5">
        <v>0.39999999999999997</v>
      </c>
      <c r="BJ15" s="5">
        <f>BI15-BH15</f>
        <v>4.1666666666666519E-3</v>
      </c>
      <c r="BK15" s="9">
        <v>1</v>
      </c>
      <c r="BL15" s="9">
        <v>1</v>
      </c>
      <c r="BM15" s="5">
        <f t="shared" si="31"/>
        <v>2.916666666666673E-2</v>
      </c>
      <c r="BN15" s="5">
        <v>0.4291666666666667</v>
      </c>
      <c r="BO15" s="5">
        <v>0.43472222222222223</v>
      </c>
      <c r="BP15" s="5">
        <f t="shared" si="32"/>
        <v>5.5555555555555358E-3</v>
      </c>
      <c r="BQ15" s="9">
        <v>1</v>
      </c>
      <c r="BR15" s="9">
        <v>1</v>
      </c>
      <c r="BS15" s="9">
        <v>1</v>
      </c>
      <c r="BT15" s="9">
        <v>1</v>
      </c>
      <c r="BU15" s="9">
        <v>1</v>
      </c>
      <c r="BV15" s="9">
        <f t="shared" si="33"/>
        <v>5</v>
      </c>
      <c r="BW15" s="5">
        <v>0.47083333333333338</v>
      </c>
      <c r="BX15" s="16">
        <v>0.47847222222222219</v>
      </c>
      <c r="BY15" s="5">
        <f>BX15-BW15</f>
        <v>7.6388888888888062E-3</v>
      </c>
      <c r="BZ15" s="9">
        <v>1</v>
      </c>
      <c r="CA15" s="9">
        <v>1</v>
      </c>
      <c r="CB15" s="16">
        <v>0.19027777777777777</v>
      </c>
      <c r="CC15" s="16">
        <v>0.16874999999999998</v>
      </c>
      <c r="CD15" s="5">
        <v>0.17013888888888887</v>
      </c>
      <c r="CE15" s="5">
        <f t="shared" si="34"/>
        <v>1.388888888888884E-3</v>
      </c>
      <c r="CF15" s="9">
        <v>0</v>
      </c>
      <c r="CG15" s="9">
        <v>1</v>
      </c>
      <c r="CH15" s="9">
        <v>1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1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10">
        <f t="shared" si="35"/>
        <v>3</v>
      </c>
      <c r="CY15" s="5">
        <f>CZ15-CD15</f>
        <v>9.791666666666668E-2</v>
      </c>
      <c r="CZ15" s="5">
        <v>0.26805555555555555</v>
      </c>
      <c r="DA15" s="6" t="s">
        <v>110</v>
      </c>
      <c r="DB15" s="6"/>
      <c r="DC15" s="10">
        <v>0</v>
      </c>
      <c r="DD15" s="10">
        <v>0</v>
      </c>
      <c r="DE15" s="10">
        <v>0</v>
      </c>
      <c r="DF15" s="10"/>
      <c r="DG15" s="6" t="s">
        <v>110</v>
      </c>
      <c r="DH15" s="5">
        <v>0.30208333333333331</v>
      </c>
      <c r="DI15" s="5">
        <f t="shared" si="39"/>
        <v>3.4027777777777768E-2</v>
      </c>
      <c r="DJ15" s="10">
        <v>1</v>
      </c>
      <c r="DK15" s="10">
        <v>1</v>
      </c>
      <c r="DL15" s="4">
        <f t="shared" si="36"/>
        <v>5.208333333333337E-2</v>
      </c>
      <c r="DM15" s="4">
        <v>0.35416666666666669</v>
      </c>
      <c r="DN15" s="5">
        <v>0.41666666666666702</v>
      </c>
      <c r="DO15" s="5">
        <v>1</v>
      </c>
      <c r="DP15" s="5">
        <f t="shared" si="38"/>
        <v>6.2500000000000333E-2</v>
      </c>
    </row>
    <row r="16" spans="1:120" x14ac:dyDescent="0.25">
      <c r="A16" s="1" t="s">
        <v>33</v>
      </c>
      <c r="B16" s="1">
        <v>5</v>
      </c>
      <c r="C16" s="1">
        <v>18</v>
      </c>
      <c r="D16" s="5">
        <v>0.9743055555555552</v>
      </c>
      <c r="E16" s="5">
        <f>DO16-DP16</f>
        <v>0.9743055555555552</v>
      </c>
      <c r="F16" s="11">
        <f>SUM(I16:P16)+SUM(V16:W16)+SUM(AB16:AO16)+SUM(AU16:AX16)+SUM(BC16:BF16)+SUM(BK16:BL16)+SUM(BQ16:BU16)+SUM(BZ16:CA16)+SUM(CF16:CW16)+SUM(DC16:DE16)+SUM(DJ16:DK16)</f>
        <v>32</v>
      </c>
      <c r="G16" s="28"/>
      <c r="H16" s="11">
        <v>0</v>
      </c>
      <c r="I16" s="2">
        <v>1</v>
      </c>
      <c r="J16" s="2">
        <v>1</v>
      </c>
      <c r="K16" s="2">
        <v>1</v>
      </c>
      <c r="L16" s="2">
        <v>0</v>
      </c>
      <c r="M16" s="2">
        <v>1</v>
      </c>
      <c r="N16" s="2">
        <v>1</v>
      </c>
      <c r="O16" s="2">
        <v>0</v>
      </c>
      <c r="P16" s="2">
        <v>0</v>
      </c>
      <c r="Q16" s="2">
        <f>SUM(I16:P16)</f>
        <v>5</v>
      </c>
      <c r="R16" s="14">
        <f>S16-DN16</f>
        <v>0.1131944444444441</v>
      </c>
      <c r="S16" s="5">
        <v>0.52986111111111112</v>
      </c>
      <c r="T16" s="5">
        <v>0.53263888888888888</v>
      </c>
      <c r="U16" s="5">
        <f>T16-S16</f>
        <v>2.7777777777777679E-3</v>
      </c>
      <c r="V16" s="2">
        <v>1</v>
      </c>
      <c r="W16" s="2">
        <v>1</v>
      </c>
      <c r="X16" s="14">
        <v>7.2222222222222229E-2</v>
      </c>
      <c r="Y16" s="5">
        <v>0.10486111111111111</v>
      </c>
      <c r="Z16" s="5">
        <v>0.1076388888888889</v>
      </c>
      <c r="AA16" s="5">
        <f>Z16-Y16</f>
        <v>2.7777777777777818E-3</v>
      </c>
      <c r="AB16" s="9">
        <v>0</v>
      </c>
      <c r="AC16" s="9">
        <v>0</v>
      </c>
      <c r="AD16" s="9">
        <v>1</v>
      </c>
      <c r="AE16" s="9">
        <v>1</v>
      </c>
      <c r="AF16" s="9">
        <v>1</v>
      </c>
      <c r="AG16" s="9">
        <v>1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1</v>
      </c>
      <c r="AN16" s="9">
        <v>0</v>
      </c>
      <c r="AO16" s="9">
        <v>1</v>
      </c>
      <c r="AP16" s="9">
        <f>SUM(AB16:AO16)</f>
        <v>6</v>
      </c>
      <c r="AQ16" s="5">
        <f>AR16-Z16</f>
        <v>0.10347222222222222</v>
      </c>
      <c r="AR16" s="5">
        <v>0.21111111111111111</v>
      </c>
      <c r="AS16" s="5">
        <v>0.21736111111111112</v>
      </c>
      <c r="AT16" s="5">
        <f>AS16-AR16</f>
        <v>6.2500000000000056E-3</v>
      </c>
      <c r="AU16" s="9">
        <v>0</v>
      </c>
      <c r="AV16" s="9">
        <v>0</v>
      </c>
      <c r="AW16" s="9">
        <v>0</v>
      </c>
      <c r="AX16" s="9">
        <v>1</v>
      </c>
      <c r="AY16" s="5">
        <f>AZ16-AS16</f>
        <v>4.5138888888888895E-2</v>
      </c>
      <c r="AZ16" s="7">
        <v>0.26250000000000001</v>
      </c>
      <c r="BA16" s="5">
        <v>0.27152777777777776</v>
      </c>
      <c r="BB16" s="5">
        <f>BA16-AZ16</f>
        <v>9.0277777777777457E-3</v>
      </c>
      <c r="BC16" s="9">
        <v>1</v>
      </c>
      <c r="BD16" s="9">
        <v>1</v>
      </c>
      <c r="BE16" s="9">
        <v>0</v>
      </c>
      <c r="BF16" s="9">
        <v>0</v>
      </c>
      <c r="BG16" s="5">
        <f>BH16-BA16</f>
        <v>3.6111111111111149E-2</v>
      </c>
      <c r="BH16" s="5">
        <v>0.30763888888888891</v>
      </c>
      <c r="BI16" s="5">
        <v>0.31180555555555556</v>
      </c>
      <c r="BJ16" s="5">
        <f>BI16-BH16</f>
        <v>4.1666666666666519E-3</v>
      </c>
      <c r="BK16" s="9">
        <v>1</v>
      </c>
      <c r="BL16" s="9">
        <v>1</v>
      </c>
      <c r="BM16" s="5">
        <f>BN16-BI16</f>
        <v>3.472222222222221E-2</v>
      </c>
      <c r="BN16" s="5">
        <v>0.34652777777777777</v>
      </c>
      <c r="BO16" s="5">
        <v>0.35000000000000003</v>
      </c>
      <c r="BP16" s="5">
        <f>BO16-BN16</f>
        <v>3.4722222222222654E-3</v>
      </c>
      <c r="BQ16" s="9">
        <v>1</v>
      </c>
      <c r="BR16" s="9">
        <v>1</v>
      </c>
      <c r="BS16" s="9">
        <v>1</v>
      </c>
      <c r="BT16" s="9">
        <v>1</v>
      </c>
      <c r="BU16" s="9">
        <v>1</v>
      </c>
      <c r="BV16" s="9">
        <f>SUM(BQ16:BU16)</f>
        <v>5</v>
      </c>
      <c r="BW16" s="5">
        <v>0.3923611111111111</v>
      </c>
      <c r="BX16" s="16">
        <v>0.40277777777777773</v>
      </c>
      <c r="BY16" s="5">
        <f>BX16-BW16</f>
        <v>1.041666666666663E-2</v>
      </c>
      <c r="BZ16" s="9">
        <v>1</v>
      </c>
      <c r="CA16" s="9">
        <v>1</v>
      </c>
      <c r="CB16" s="16">
        <v>0.14027777777777778</v>
      </c>
      <c r="CC16" s="16">
        <v>4.3055555555555562E-2</v>
      </c>
      <c r="CD16" s="5">
        <v>4.3750000000000004E-2</v>
      </c>
      <c r="CE16" s="5">
        <f>CD16-CC16</f>
        <v>6.9444444444444198E-4</v>
      </c>
      <c r="CF16" s="9">
        <v>1</v>
      </c>
      <c r="CG16" s="9">
        <v>0</v>
      </c>
      <c r="CH16" s="9">
        <v>0</v>
      </c>
      <c r="CI16" s="9">
        <v>0</v>
      </c>
      <c r="CJ16" s="9">
        <v>1</v>
      </c>
      <c r="CK16" s="9">
        <v>1</v>
      </c>
      <c r="CL16" s="9">
        <v>0</v>
      </c>
      <c r="CM16" s="9">
        <v>0</v>
      </c>
      <c r="CN16" s="9">
        <v>1</v>
      </c>
      <c r="CO16" s="9">
        <v>0</v>
      </c>
      <c r="CP16" s="9">
        <v>0</v>
      </c>
      <c r="CQ16" s="9">
        <v>1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10">
        <f>SUM(CF16:CW16)</f>
        <v>5</v>
      </c>
      <c r="CY16" s="5">
        <f>CZ16-CD16</f>
        <v>0.27430555555555552</v>
      </c>
      <c r="CZ16" s="5">
        <v>0.31805555555555554</v>
      </c>
      <c r="DA16" s="6" t="s">
        <v>110</v>
      </c>
      <c r="DB16" s="6"/>
      <c r="DC16" s="10">
        <v>0</v>
      </c>
      <c r="DD16" s="10">
        <v>0</v>
      </c>
      <c r="DE16" s="10">
        <v>0</v>
      </c>
      <c r="DF16" s="5"/>
      <c r="DG16" s="6" t="s">
        <v>110</v>
      </c>
      <c r="DH16" s="5">
        <v>0.32916666666666666</v>
      </c>
      <c r="DI16" s="5">
        <f>DH16-CZ16</f>
        <v>1.1111111111111127E-2</v>
      </c>
      <c r="DJ16" s="10">
        <v>1</v>
      </c>
      <c r="DK16" s="10">
        <v>1</v>
      </c>
      <c r="DL16" s="4">
        <f>DM16-DH16</f>
        <v>6.1805555555555558E-2</v>
      </c>
      <c r="DM16" s="4">
        <v>0.39097222222222222</v>
      </c>
      <c r="DN16" s="5">
        <v>0.41666666666666702</v>
      </c>
      <c r="DO16" s="5">
        <v>1</v>
      </c>
      <c r="DP16" s="5">
        <f>DN16-DM16</f>
        <v>2.5694444444444797E-2</v>
      </c>
    </row>
    <row r="17" spans="1:120" x14ac:dyDescent="0.25">
      <c r="A17" s="3" t="s">
        <v>101</v>
      </c>
      <c r="B17" s="3">
        <v>6</v>
      </c>
      <c r="C17" s="3">
        <v>19</v>
      </c>
      <c r="D17" s="5">
        <v>0.98124999999999973</v>
      </c>
      <c r="E17" s="5">
        <f>DO17-DP17</f>
        <v>0.98124999999999973</v>
      </c>
      <c r="F17" s="11">
        <f>SUM(I17:P17)+SUM(V17:W17)+SUM(AB17:AO17)+SUM(AU17:AX17)+SUM(BC17:BF17)+SUM(BK17:BL17)+SUM(BQ17:BU17)+SUM(BZ17:CA17)+SUM(CF17:CW17)+SUM(DC17:DE17)+SUM(DJ17:DK17)</f>
        <v>24</v>
      </c>
      <c r="G17" s="28"/>
      <c r="H17" s="11">
        <v>0</v>
      </c>
      <c r="I17" s="2">
        <v>0</v>
      </c>
      <c r="J17" s="2">
        <v>1</v>
      </c>
      <c r="K17" s="2">
        <v>1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f>SUM(I17:P17)</f>
        <v>2</v>
      </c>
      <c r="R17" s="14">
        <f>S17-DN17</f>
        <v>5.1388888888888484E-2</v>
      </c>
      <c r="S17" s="5">
        <v>0.4680555555555555</v>
      </c>
      <c r="T17" s="5">
        <v>0.4770833333333333</v>
      </c>
      <c r="U17" s="5">
        <f>T17-S17</f>
        <v>9.0277777777778012E-3</v>
      </c>
      <c r="V17" s="2">
        <v>1</v>
      </c>
      <c r="W17" s="2">
        <v>1</v>
      </c>
      <c r="X17" s="14">
        <v>0.10486111111111111</v>
      </c>
      <c r="Y17" s="5">
        <v>8.1944444444444445E-2</v>
      </c>
      <c r="Z17" s="5">
        <v>8.9583333333333334E-2</v>
      </c>
      <c r="AA17" s="5">
        <f>Z17-Y17</f>
        <v>7.6388888888888895E-3</v>
      </c>
      <c r="AB17" s="9">
        <v>1</v>
      </c>
      <c r="AC17" s="9">
        <v>1</v>
      </c>
      <c r="AD17" s="9">
        <v>1</v>
      </c>
      <c r="AE17" s="9">
        <v>1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1</v>
      </c>
      <c r="AN17" s="9">
        <v>1</v>
      </c>
      <c r="AO17" s="9">
        <v>1</v>
      </c>
      <c r="AP17" s="9">
        <f>SUM(AB17:AO17)</f>
        <v>7</v>
      </c>
      <c r="AQ17" s="5">
        <f>AR17-Z17</f>
        <v>0.17638888888888887</v>
      </c>
      <c r="AR17" s="5">
        <v>0.26597222222222222</v>
      </c>
      <c r="AS17" s="5">
        <v>0.26944444444444443</v>
      </c>
      <c r="AT17" s="5">
        <f>AS17-AR17</f>
        <v>3.4722222222222099E-3</v>
      </c>
      <c r="AU17" s="9">
        <v>0</v>
      </c>
      <c r="AV17" s="9">
        <v>0</v>
      </c>
      <c r="AW17" s="9">
        <v>0</v>
      </c>
      <c r="AX17" s="9">
        <v>1</v>
      </c>
      <c r="AY17" s="5">
        <f>AZ17-AS17</f>
        <v>7.3611111111111072E-2</v>
      </c>
      <c r="AZ17" s="5">
        <v>0.3430555555555555</v>
      </c>
      <c r="BA17" s="5">
        <v>0.34722222222222227</v>
      </c>
      <c r="BB17" s="5">
        <f>BA17-AZ17</f>
        <v>4.1666666666667629E-3</v>
      </c>
      <c r="BC17" s="9">
        <v>1</v>
      </c>
      <c r="BD17" s="9">
        <v>1</v>
      </c>
      <c r="BE17" s="9">
        <v>0</v>
      </c>
      <c r="BF17" s="9">
        <v>0</v>
      </c>
      <c r="BG17" s="5">
        <f>BH17-BA17</f>
        <v>5.2777777777777701E-2</v>
      </c>
      <c r="BH17" s="5">
        <v>0.39999999999999997</v>
      </c>
      <c r="BI17" s="5">
        <v>0.41041666666666665</v>
      </c>
      <c r="BJ17" s="5">
        <f>BI17-BH17</f>
        <v>1.0416666666666685E-2</v>
      </c>
      <c r="BK17" s="9">
        <v>1</v>
      </c>
      <c r="BL17" s="9">
        <v>1</v>
      </c>
      <c r="BM17" s="5">
        <f>BN17-BI17</f>
        <v>5.7638888888888851E-2</v>
      </c>
      <c r="BN17" s="5">
        <v>0.4680555555555555</v>
      </c>
      <c r="BO17" s="5">
        <v>0.47430555555555554</v>
      </c>
      <c r="BP17" s="5">
        <f>BO17-BN17</f>
        <v>6.2500000000000333E-3</v>
      </c>
      <c r="BQ17" s="9">
        <v>1</v>
      </c>
      <c r="BR17" s="9">
        <v>1</v>
      </c>
      <c r="BS17" s="9">
        <v>0</v>
      </c>
      <c r="BT17" s="9">
        <v>1</v>
      </c>
      <c r="BU17" s="9">
        <v>0</v>
      </c>
      <c r="BV17" s="9">
        <f>SUM(BQ17:BU17)</f>
        <v>3</v>
      </c>
      <c r="BW17" s="5">
        <v>0.49652777777777773</v>
      </c>
      <c r="BX17" s="16">
        <v>0.51736111111111105</v>
      </c>
      <c r="BY17" s="5">
        <f>BX17-BW17</f>
        <v>2.0833333333333315E-2</v>
      </c>
      <c r="BZ17" s="9">
        <v>1</v>
      </c>
      <c r="CA17" s="9">
        <v>1</v>
      </c>
      <c r="CB17" s="16">
        <v>0.20694444444444446</v>
      </c>
      <c r="CC17" s="16">
        <v>0.22430555555555556</v>
      </c>
      <c r="CD17" s="5">
        <v>0.22430555555555556</v>
      </c>
      <c r="CE17" s="5">
        <f>CD17-CC17</f>
        <v>0</v>
      </c>
      <c r="CF17" s="9">
        <v>0</v>
      </c>
      <c r="CG17" s="9">
        <v>1</v>
      </c>
      <c r="CH17" s="9">
        <v>0</v>
      </c>
      <c r="CI17" s="9">
        <v>1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10">
        <f>SUM(CF17:CW17)</f>
        <v>2</v>
      </c>
      <c r="CY17" s="5">
        <f>CZ17-CD17</f>
        <v>7.9861111111111077E-2</v>
      </c>
      <c r="CZ17" s="5">
        <v>0.30416666666666664</v>
      </c>
      <c r="DA17" s="6" t="s">
        <v>110</v>
      </c>
      <c r="DB17" s="6"/>
      <c r="DC17" s="10">
        <v>0</v>
      </c>
      <c r="DD17" s="10">
        <v>0</v>
      </c>
      <c r="DE17" s="10">
        <v>0</v>
      </c>
      <c r="DF17" s="5"/>
      <c r="DG17" s="6" t="s">
        <v>110</v>
      </c>
      <c r="DH17" s="5">
        <v>0.32500000000000001</v>
      </c>
      <c r="DI17" s="5">
        <f>DH17-CZ17</f>
        <v>2.083333333333337E-2</v>
      </c>
      <c r="DJ17" s="10">
        <v>0</v>
      </c>
      <c r="DK17" s="10">
        <v>1</v>
      </c>
      <c r="DL17" s="4">
        <f>DM17-DH17</f>
        <v>7.2916666666666685E-2</v>
      </c>
      <c r="DM17" s="4">
        <v>0.3979166666666667</v>
      </c>
      <c r="DN17" s="5">
        <v>0.41666666666666702</v>
      </c>
      <c r="DO17" s="5">
        <v>1</v>
      </c>
      <c r="DP17" s="5">
        <f>DN17-DM17</f>
        <v>1.8750000000000322E-2</v>
      </c>
    </row>
    <row r="18" spans="1:120" x14ac:dyDescent="0.25">
      <c r="A18" s="1" t="s">
        <v>24</v>
      </c>
      <c r="B18" s="1">
        <v>7</v>
      </c>
      <c r="C18" s="1">
        <v>20</v>
      </c>
      <c r="D18" s="5">
        <v>0.9472222222222223</v>
      </c>
      <c r="E18" s="5">
        <f t="shared" si="22"/>
        <v>0.96805555555555522</v>
      </c>
      <c r="F18" s="11">
        <f t="shared" si="23"/>
        <v>40</v>
      </c>
      <c r="G18" s="28" t="s">
        <v>164</v>
      </c>
      <c r="H18" s="11">
        <v>0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f t="shared" si="24"/>
        <v>8</v>
      </c>
      <c r="R18" s="14">
        <f t="shared" si="25"/>
        <v>9.9305555555555147E-2</v>
      </c>
      <c r="S18" s="5">
        <v>0.51597222222222217</v>
      </c>
      <c r="T18" s="5">
        <v>0.51944444444444449</v>
      </c>
      <c r="U18" s="5">
        <f t="shared" si="26"/>
        <v>3.4722222222223209E-3</v>
      </c>
      <c r="V18" s="2">
        <v>1</v>
      </c>
      <c r="W18" s="2">
        <v>1</v>
      </c>
      <c r="X18" s="14">
        <v>6.25E-2</v>
      </c>
      <c r="Y18" s="5">
        <v>8.1944444444444445E-2</v>
      </c>
      <c r="Z18" s="5">
        <v>8.4722222222222213E-2</v>
      </c>
      <c r="AA18" s="5">
        <f t="shared" si="27"/>
        <v>2.7777777777777679E-3</v>
      </c>
      <c r="AB18" s="9">
        <v>1</v>
      </c>
      <c r="AC18" s="9">
        <v>1</v>
      </c>
      <c r="AD18" s="9">
        <v>1</v>
      </c>
      <c r="AE18" s="9">
        <v>1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1</v>
      </c>
      <c r="AL18" s="9">
        <v>0</v>
      </c>
      <c r="AM18" s="9">
        <v>1</v>
      </c>
      <c r="AN18" s="9">
        <v>1</v>
      </c>
      <c r="AO18" s="9">
        <v>1</v>
      </c>
      <c r="AP18" s="9">
        <f t="shared" si="28"/>
        <v>8</v>
      </c>
      <c r="AQ18" s="5">
        <f t="shared" si="40"/>
        <v>0.19305555555555559</v>
      </c>
      <c r="AR18" s="5">
        <v>0.27777777777777779</v>
      </c>
      <c r="AS18" s="5">
        <v>0.28125</v>
      </c>
      <c r="AT18" s="5">
        <f t="shared" si="29"/>
        <v>3.4722222222222099E-3</v>
      </c>
      <c r="AU18" s="9">
        <v>1</v>
      </c>
      <c r="AV18" s="9">
        <v>1</v>
      </c>
      <c r="AW18" s="9">
        <v>1</v>
      </c>
      <c r="AX18" s="9">
        <v>1</v>
      </c>
      <c r="AY18" s="5">
        <f t="shared" si="30"/>
        <v>8.7499999999999967E-2</v>
      </c>
      <c r="AZ18" s="5">
        <v>0.36874999999999997</v>
      </c>
      <c r="BA18" s="5">
        <v>0.37222222222222223</v>
      </c>
      <c r="BB18" s="5">
        <f>BA18-AZ18</f>
        <v>3.4722222222222654E-3</v>
      </c>
      <c r="BC18" s="9">
        <v>0</v>
      </c>
      <c r="BD18" s="9">
        <v>0</v>
      </c>
      <c r="BE18" s="9">
        <v>0</v>
      </c>
      <c r="BF18" s="9">
        <v>0</v>
      </c>
      <c r="BG18" s="5">
        <f>BH18-BA18</f>
        <v>3.4722222222222265E-2</v>
      </c>
      <c r="BH18" s="5">
        <v>0.4069444444444445</v>
      </c>
      <c r="BI18" s="5">
        <v>0.40833333333333338</v>
      </c>
      <c r="BJ18" s="5">
        <f>BI18-BH18</f>
        <v>1.388888888888884E-3</v>
      </c>
      <c r="BK18" s="9">
        <v>1</v>
      </c>
      <c r="BL18" s="9">
        <v>1</v>
      </c>
      <c r="BM18" s="5">
        <f t="shared" si="31"/>
        <v>8.2638888888888817E-2</v>
      </c>
      <c r="BN18" s="5">
        <v>0.4909722222222222</v>
      </c>
      <c r="BO18" s="5">
        <v>0.49791666666666662</v>
      </c>
      <c r="BP18" s="5">
        <f t="shared" si="32"/>
        <v>6.9444444444444198E-3</v>
      </c>
      <c r="BQ18" s="9">
        <v>1</v>
      </c>
      <c r="BR18" s="9">
        <v>1</v>
      </c>
      <c r="BS18" s="9">
        <v>1</v>
      </c>
      <c r="BT18" s="9">
        <v>1</v>
      </c>
      <c r="BU18" s="9">
        <v>1</v>
      </c>
      <c r="BV18" s="9">
        <f t="shared" si="33"/>
        <v>5</v>
      </c>
      <c r="BW18" s="5">
        <v>0.52986111111111112</v>
      </c>
      <c r="BX18" s="16">
        <v>4.3055555555555562E-2</v>
      </c>
      <c r="BY18" s="5">
        <v>1.3194444444444444E-2</v>
      </c>
      <c r="BZ18" s="9">
        <v>1</v>
      </c>
      <c r="CA18" s="9">
        <v>1</v>
      </c>
      <c r="CB18" s="16">
        <f>CC18-BX18</f>
        <v>0.14444444444444443</v>
      </c>
      <c r="CC18" s="16">
        <v>0.1875</v>
      </c>
      <c r="CD18" s="5">
        <v>0.19166666666666665</v>
      </c>
      <c r="CE18" s="5">
        <f t="shared" si="34"/>
        <v>4.1666666666666519E-3</v>
      </c>
      <c r="CF18" s="9">
        <v>0</v>
      </c>
      <c r="CG18" s="9">
        <v>1</v>
      </c>
      <c r="CH18" s="9">
        <v>1</v>
      </c>
      <c r="CI18" s="9">
        <v>0</v>
      </c>
      <c r="CJ18" s="9">
        <v>1</v>
      </c>
      <c r="CK18" s="9">
        <v>1</v>
      </c>
      <c r="CL18" s="9">
        <v>0</v>
      </c>
      <c r="CM18" s="9">
        <v>1</v>
      </c>
      <c r="CN18" s="9">
        <v>1</v>
      </c>
      <c r="CO18" s="9">
        <v>0</v>
      </c>
      <c r="CP18" s="9">
        <v>1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10">
        <f t="shared" si="35"/>
        <v>7</v>
      </c>
      <c r="CY18" s="5">
        <f>CZ18-CD18</f>
        <v>0.12222222222222223</v>
      </c>
      <c r="CZ18" s="5">
        <v>0.31388888888888888</v>
      </c>
      <c r="DA18" s="6" t="s">
        <v>110</v>
      </c>
      <c r="DB18" s="6"/>
      <c r="DC18" s="10">
        <v>0</v>
      </c>
      <c r="DD18" s="10">
        <v>0</v>
      </c>
      <c r="DE18" s="10">
        <v>0</v>
      </c>
      <c r="DF18" s="5"/>
      <c r="DG18" s="6" t="s">
        <v>110</v>
      </c>
      <c r="DH18" s="5">
        <v>0.32500000000000001</v>
      </c>
      <c r="DI18" s="5">
        <f t="shared" si="39"/>
        <v>1.1111111111111127E-2</v>
      </c>
      <c r="DJ18" s="10">
        <v>1</v>
      </c>
      <c r="DK18" s="10">
        <v>1</v>
      </c>
      <c r="DL18" s="4">
        <f t="shared" si="36"/>
        <v>5.9722222222222177E-2</v>
      </c>
      <c r="DM18" s="4">
        <v>0.38472222222222219</v>
      </c>
      <c r="DN18" s="5">
        <v>0.41666666666666702</v>
      </c>
      <c r="DO18" s="5">
        <v>1</v>
      </c>
      <c r="DP18" s="5">
        <f t="shared" si="38"/>
        <v>3.1944444444444831E-2</v>
      </c>
    </row>
    <row r="19" spans="1:120" x14ac:dyDescent="0.25">
      <c r="A19" s="1" t="s">
        <v>8</v>
      </c>
      <c r="B19" s="1">
        <v>8</v>
      </c>
      <c r="C19" s="1">
        <v>21</v>
      </c>
      <c r="D19" s="5">
        <v>0.99097222222222192</v>
      </c>
      <c r="E19" s="5">
        <f t="shared" si="22"/>
        <v>0.99097222222222192</v>
      </c>
      <c r="F19" s="11">
        <f t="shared" si="23"/>
        <v>35</v>
      </c>
      <c r="G19" s="28" t="s">
        <v>164</v>
      </c>
      <c r="H19" s="11">
        <v>0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0</v>
      </c>
      <c r="O19" s="2">
        <v>0</v>
      </c>
      <c r="P19" s="2">
        <v>0</v>
      </c>
      <c r="Q19" s="2">
        <f t="shared" si="24"/>
        <v>5</v>
      </c>
      <c r="R19" s="14">
        <f t="shared" si="25"/>
        <v>5.4166666666666363E-2</v>
      </c>
      <c r="S19" s="5">
        <v>0.47083333333333338</v>
      </c>
      <c r="T19" s="5">
        <v>0.47500000000000003</v>
      </c>
      <c r="U19" s="5">
        <f t="shared" si="26"/>
        <v>4.1666666666666519E-3</v>
      </c>
      <c r="V19" s="2">
        <v>1</v>
      </c>
      <c r="W19" s="2">
        <v>1</v>
      </c>
      <c r="X19" s="14">
        <v>8.6111111111111124E-2</v>
      </c>
      <c r="Y19" s="5">
        <v>6.1111111111111116E-2</v>
      </c>
      <c r="Z19" s="5">
        <v>6.5972222222222224E-2</v>
      </c>
      <c r="AA19" s="5">
        <f t="shared" si="27"/>
        <v>4.8611111111111077E-3</v>
      </c>
      <c r="AB19" s="9">
        <v>1</v>
      </c>
      <c r="AC19" s="9">
        <v>1</v>
      </c>
      <c r="AD19" s="9">
        <v>1</v>
      </c>
      <c r="AE19" s="9">
        <v>1</v>
      </c>
      <c r="AF19" s="9">
        <v>1</v>
      </c>
      <c r="AG19" s="9">
        <v>1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1</v>
      </c>
      <c r="AN19" s="9">
        <v>1</v>
      </c>
      <c r="AO19" s="9">
        <v>1</v>
      </c>
      <c r="AP19" s="9">
        <f t="shared" si="28"/>
        <v>9</v>
      </c>
      <c r="AQ19" s="5">
        <f t="shared" si="40"/>
        <v>0.19166666666666671</v>
      </c>
      <c r="AR19" s="5">
        <v>0.25763888888888892</v>
      </c>
      <c r="AS19" s="5">
        <v>0.25972222222222224</v>
      </c>
      <c r="AT19" s="5">
        <f t="shared" si="29"/>
        <v>2.0833333333333259E-3</v>
      </c>
      <c r="AU19" s="9">
        <v>1</v>
      </c>
      <c r="AV19" s="9">
        <v>1</v>
      </c>
      <c r="AW19" s="9">
        <v>1</v>
      </c>
      <c r="AX19" s="9">
        <v>0</v>
      </c>
      <c r="AY19" s="5">
        <f t="shared" si="30"/>
        <v>0.14305555555555549</v>
      </c>
      <c r="AZ19" s="5">
        <v>0.40277777777777773</v>
      </c>
      <c r="BA19" s="6" t="s">
        <v>110</v>
      </c>
      <c r="BB19" s="5"/>
      <c r="BC19" s="10">
        <v>0</v>
      </c>
      <c r="BD19" s="10">
        <v>0</v>
      </c>
      <c r="BE19" s="10">
        <v>0</v>
      </c>
      <c r="BF19" s="10">
        <v>0</v>
      </c>
      <c r="BG19" s="5"/>
      <c r="BH19" s="6" t="s">
        <v>110</v>
      </c>
      <c r="BI19" s="5">
        <v>0.43888888888888888</v>
      </c>
      <c r="BJ19" s="5"/>
      <c r="BK19" s="9">
        <v>1</v>
      </c>
      <c r="BL19" s="9">
        <v>1</v>
      </c>
      <c r="BM19" s="5">
        <f t="shared" si="31"/>
        <v>6.1111111111111116E-2</v>
      </c>
      <c r="BN19" s="7">
        <v>0.5</v>
      </c>
      <c r="BO19" s="5">
        <v>0.50416666666666665</v>
      </c>
      <c r="BP19" s="5">
        <f t="shared" si="32"/>
        <v>4.1666666666666519E-3</v>
      </c>
      <c r="BQ19" s="9">
        <v>1</v>
      </c>
      <c r="BR19" s="9">
        <v>1</v>
      </c>
      <c r="BS19" s="9">
        <v>1</v>
      </c>
      <c r="BT19" s="9">
        <v>1</v>
      </c>
      <c r="BU19" s="9">
        <v>1</v>
      </c>
      <c r="BV19" s="9">
        <f t="shared" si="33"/>
        <v>5</v>
      </c>
      <c r="BW19" s="5">
        <v>5.9027777777777783E-2</v>
      </c>
      <c r="BX19" s="16">
        <v>6.805555555555555E-2</v>
      </c>
      <c r="BY19" s="5">
        <f>BX19-BW19</f>
        <v>9.0277777777777665E-3</v>
      </c>
      <c r="BZ19" s="9">
        <v>1</v>
      </c>
      <c r="CA19" s="9">
        <v>1</v>
      </c>
      <c r="CB19" s="16">
        <f>CC19-BX19</f>
        <v>0.15763888888888888</v>
      </c>
      <c r="CC19" s="16">
        <v>0.22569444444444445</v>
      </c>
      <c r="CD19" s="5">
        <v>0.22569444444444445</v>
      </c>
      <c r="CE19" s="5">
        <f t="shared" si="34"/>
        <v>0</v>
      </c>
      <c r="CF19" s="9">
        <v>1</v>
      </c>
      <c r="CG19" s="9">
        <v>1</v>
      </c>
      <c r="CH19" s="9">
        <v>1</v>
      </c>
      <c r="CI19" s="9">
        <v>0</v>
      </c>
      <c r="CJ19" s="9">
        <v>1</v>
      </c>
      <c r="CK19" s="9">
        <v>1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10">
        <f t="shared" si="35"/>
        <v>5</v>
      </c>
      <c r="CY19" s="5">
        <f>CZ19-CD19</f>
        <v>0.11250000000000002</v>
      </c>
      <c r="CZ19" s="5">
        <v>0.33819444444444446</v>
      </c>
      <c r="DA19" s="6" t="s">
        <v>110</v>
      </c>
      <c r="DB19" s="6"/>
      <c r="DC19" s="10">
        <v>0</v>
      </c>
      <c r="DD19" s="10">
        <v>0</v>
      </c>
      <c r="DE19" s="10">
        <v>0</v>
      </c>
      <c r="DF19" s="10"/>
      <c r="DG19" s="6" t="s">
        <v>110</v>
      </c>
      <c r="DH19" s="5">
        <v>0.3444444444444445</v>
      </c>
      <c r="DI19" s="5">
        <f t="shared" si="39"/>
        <v>6.2500000000000333E-3</v>
      </c>
      <c r="DJ19" s="10">
        <v>1</v>
      </c>
      <c r="DK19" s="10">
        <v>1</v>
      </c>
      <c r="DL19" s="4">
        <f t="shared" si="36"/>
        <v>6.3194444444444386E-2</v>
      </c>
      <c r="DM19" s="4">
        <v>0.40763888888888888</v>
      </c>
      <c r="DN19" s="5">
        <v>0.41666666666666702</v>
      </c>
      <c r="DO19" s="5">
        <v>1</v>
      </c>
      <c r="DP19" s="5">
        <f t="shared" si="38"/>
        <v>9.0277777777781343E-3</v>
      </c>
    </row>
    <row r="20" spans="1:120" x14ac:dyDescent="0.25">
      <c r="A20" s="1" t="s">
        <v>1</v>
      </c>
      <c r="B20" s="1">
        <v>9</v>
      </c>
      <c r="C20" s="1">
        <v>22</v>
      </c>
      <c r="D20" s="12" t="s">
        <v>138</v>
      </c>
      <c r="E20" s="12" t="s">
        <v>138</v>
      </c>
      <c r="F20" s="11">
        <f t="shared" si="23"/>
        <v>19</v>
      </c>
      <c r="G20" s="28" t="s">
        <v>164</v>
      </c>
      <c r="H20" s="11">
        <v>0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0</v>
      </c>
      <c r="O20" s="2">
        <v>0</v>
      </c>
      <c r="P20" s="2">
        <v>0</v>
      </c>
      <c r="Q20" s="2">
        <f t="shared" si="24"/>
        <v>5</v>
      </c>
      <c r="R20" s="14">
        <f t="shared" si="25"/>
        <v>5.2777777777777812E-2</v>
      </c>
      <c r="S20" s="5">
        <v>0.4694444444444445</v>
      </c>
      <c r="T20" s="5">
        <v>0.48125000000000001</v>
      </c>
      <c r="U20" s="5">
        <f t="shared" si="26"/>
        <v>1.1805555555555514E-2</v>
      </c>
      <c r="V20" s="2">
        <v>1</v>
      </c>
      <c r="W20" s="2">
        <v>1</v>
      </c>
      <c r="X20" s="14">
        <v>0.10277777777777779</v>
      </c>
      <c r="Y20" s="5">
        <v>8.4027777777777771E-2</v>
      </c>
      <c r="Z20" s="5">
        <v>9.1666666666666674E-2</v>
      </c>
      <c r="AA20" s="5">
        <f t="shared" si="27"/>
        <v>7.6388888888889034E-3</v>
      </c>
      <c r="AB20" s="9">
        <v>1</v>
      </c>
      <c r="AC20" s="9">
        <v>1</v>
      </c>
      <c r="AD20" s="9">
        <v>1</v>
      </c>
      <c r="AE20" s="9">
        <v>1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f t="shared" si="28"/>
        <v>4</v>
      </c>
      <c r="AQ20" s="5">
        <f t="shared" si="40"/>
        <v>0.11527777777777778</v>
      </c>
      <c r="AR20" s="5">
        <v>0.20694444444444446</v>
      </c>
      <c r="AS20" s="5">
        <v>0.21597222222222223</v>
      </c>
      <c r="AT20" s="5">
        <f t="shared" si="29"/>
        <v>9.0277777777777735E-3</v>
      </c>
      <c r="AU20" s="9">
        <v>0</v>
      </c>
      <c r="AV20" s="9">
        <v>0</v>
      </c>
      <c r="AW20" s="9">
        <v>0</v>
      </c>
      <c r="AX20" s="9">
        <v>1</v>
      </c>
      <c r="AY20" s="5">
        <f t="shared" si="30"/>
        <v>4.4444444444444453E-2</v>
      </c>
      <c r="AZ20" s="5">
        <v>0.26041666666666669</v>
      </c>
      <c r="BA20" s="5">
        <v>0.27152777777777776</v>
      </c>
      <c r="BB20" s="5">
        <f>BA20-AZ20</f>
        <v>1.1111111111111072E-2</v>
      </c>
      <c r="BC20" s="9">
        <v>1</v>
      </c>
      <c r="BD20" s="9">
        <v>1</v>
      </c>
      <c r="BE20" s="9">
        <v>0</v>
      </c>
      <c r="BF20" s="9">
        <v>0</v>
      </c>
      <c r="BG20" s="5">
        <f>BH20-BA20</f>
        <v>3.2638888888888884E-2</v>
      </c>
      <c r="BH20" s="5">
        <v>0.30416666666666664</v>
      </c>
      <c r="BI20" s="5">
        <v>0.30624999999999997</v>
      </c>
      <c r="BJ20" s="5">
        <f>BI20-BH20</f>
        <v>2.0833333333333259E-3</v>
      </c>
      <c r="BK20" s="9">
        <v>1</v>
      </c>
      <c r="BL20" s="9">
        <v>1</v>
      </c>
      <c r="BM20" s="5">
        <f t="shared" si="31"/>
        <v>7.2222222222222299E-2</v>
      </c>
      <c r="BN20" s="5">
        <v>0.37847222222222227</v>
      </c>
      <c r="BO20" s="5">
        <v>0.38680555555555557</v>
      </c>
      <c r="BP20" s="5">
        <f t="shared" si="32"/>
        <v>8.3333333333333037E-3</v>
      </c>
      <c r="BQ20" s="9">
        <v>1</v>
      </c>
      <c r="BR20" s="9">
        <v>1</v>
      </c>
      <c r="BS20" s="9">
        <v>0</v>
      </c>
      <c r="BT20" s="9">
        <v>1</v>
      </c>
      <c r="BU20" s="9">
        <v>0</v>
      </c>
      <c r="BV20" s="9">
        <f t="shared" si="33"/>
        <v>3</v>
      </c>
      <c r="BW20" s="5">
        <v>0.41875000000000001</v>
      </c>
      <c r="BX20" s="16">
        <v>0.4291666666666667</v>
      </c>
      <c r="BY20" s="5">
        <f>BX20-BW20</f>
        <v>1.0416666666666685E-2</v>
      </c>
      <c r="BZ20" s="9">
        <v>0</v>
      </c>
      <c r="CA20" s="9">
        <v>0</v>
      </c>
      <c r="CB20" s="16">
        <v>0.16388888888888889</v>
      </c>
      <c r="CC20" s="16">
        <v>9.3055555555555558E-2</v>
      </c>
      <c r="CD20" s="6" t="s">
        <v>110</v>
      </c>
      <c r="CE20" s="6"/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10">
        <v>0</v>
      </c>
      <c r="CL20" s="10">
        <v>0</v>
      </c>
      <c r="CM20" s="10">
        <v>0</v>
      </c>
      <c r="CN20" s="10">
        <v>0</v>
      </c>
      <c r="CO20" s="10">
        <v>0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10">
        <v>0</v>
      </c>
      <c r="CX20" s="10">
        <f t="shared" si="35"/>
        <v>0</v>
      </c>
      <c r="CY20" s="10"/>
      <c r="CZ20" s="6" t="s">
        <v>110</v>
      </c>
      <c r="DA20" s="6" t="s">
        <v>110</v>
      </c>
      <c r="DB20" s="6"/>
      <c r="DC20" s="10">
        <v>0</v>
      </c>
      <c r="DD20" s="10">
        <v>0</v>
      </c>
      <c r="DE20" s="10">
        <v>0</v>
      </c>
      <c r="DF20" s="10"/>
      <c r="DG20" s="6" t="s">
        <v>110</v>
      </c>
      <c r="DH20" s="5">
        <v>9.9999999999999992E-2</v>
      </c>
      <c r="DI20" s="5"/>
      <c r="DJ20" s="10">
        <v>0</v>
      </c>
      <c r="DK20" s="10">
        <v>0</v>
      </c>
      <c r="DL20" s="10"/>
      <c r="DM20" s="8" t="s">
        <v>135</v>
      </c>
      <c r="DN20" s="5">
        <v>0.41666666666666669</v>
      </c>
      <c r="DO20" s="5">
        <v>1</v>
      </c>
    </row>
    <row r="21" spans="1:120" x14ac:dyDescent="0.25">
      <c r="A21" s="1" t="s">
        <v>14</v>
      </c>
      <c r="B21" s="1">
        <v>10</v>
      </c>
      <c r="C21" s="1">
        <v>23</v>
      </c>
      <c r="D21" s="5">
        <v>0.97013888888888855</v>
      </c>
      <c r="E21" s="5">
        <f>DO21-DP21</f>
        <v>0.97013888888888855</v>
      </c>
      <c r="F21" s="11">
        <f t="shared" si="23"/>
        <v>14</v>
      </c>
      <c r="G21" s="28" t="s">
        <v>164</v>
      </c>
      <c r="H21" s="11">
        <v>0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f t="shared" si="24"/>
        <v>1</v>
      </c>
      <c r="R21" s="14">
        <f t="shared" si="25"/>
        <v>0.11458333333333298</v>
      </c>
      <c r="S21" s="5">
        <v>0.53125</v>
      </c>
      <c r="T21" s="5">
        <v>4.5138888888888888E-2</v>
      </c>
      <c r="U21" s="5">
        <v>1.3888888888888888E-2</v>
      </c>
      <c r="V21" s="2">
        <v>1</v>
      </c>
      <c r="W21" s="2">
        <v>1</v>
      </c>
      <c r="X21" s="14">
        <f>Y21-T21</f>
        <v>0.16111111111111112</v>
      </c>
      <c r="Y21" s="5">
        <v>0.20625000000000002</v>
      </c>
      <c r="Z21" t="s">
        <v>110</v>
      </c>
      <c r="AA21" s="5"/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f t="shared" si="28"/>
        <v>0</v>
      </c>
      <c r="AQ21" s="5"/>
      <c r="AR21" t="s">
        <v>110</v>
      </c>
      <c r="AS21" s="5">
        <v>0.21875</v>
      </c>
      <c r="AT21" s="5"/>
      <c r="AU21" s="9">
        <v>0</v>
      </c>
      <c r="AV21" s="9">
        <v>0</v>
      </c>
      <c r="AW21" s="9">
        <v>0</v>
      </c>
      <c r="AX21" s="9">
        <v>1</v>
      </c>
      <c r="AY21" s="5">
        <f t="shared" si="30"/>
        <v>8.2638888888888873E-2</v>
      </c>
      <c r="AZ21" s="5">
        <v>0.30138888888888887</v>
      </c>
      <c r="BA21" s="5">
        <v>0.30972222222222223</v>
      </c>
      <c r="BB21" s="5">
        <f>BA21-AZ21</f>
        <v>8.3333333333333592E-3</v>
      </c>
      <c r="BC21" s="9">
        <v>1</v>
      </c>
      <c r="BD21" s="9">
        <v>1</v>
      </c>
      <c r="BE21" s="9">
        <v>0</v>
      </c>
      <c r="BF21" s="9">
        <v>0</v>
      </c>
      <c r="BG21" s="5">
        <f>BH21-BA21</f>
        <v>4.3055555555555569E-2</v>
      </c>
      <c r="BH21" s="5">
        <v>0.3527777777777778</v>
      </c>
      <c r="BI21" s="5">
        <v>0.36041666666666666</v>
      </c>
      <c r="BJ21" s="5">
        <f>BI21-BH21</f>
        <v>7.6388888888888618E-3</v>
      </c>
      <c r="BK21" s="9">
        <v>1</v>
      </c>
      <c r="BL21" s="9">
        <v>1</v>
      </c>
      <c r="BM21" s="5">
        <f t="shared" si="31"/>
        <v>7.638888888888884E-2</v>
      </c>
      <c r="BN21" s="5">
        <v>0.4368055555555555</v>
      </c>
      <c r="BO21" s="5">
        <v>0.44305555555555554</v>
      </c>
      <c r="BP21" s="5">
        <f t="shared" si="32"/>
        <v>6.2500000000000333E-3</v>
      </c>
      <c r="BQ21" s="9">
        <v>1</v>
      </c>
      <c r="BR21" s="9">
        <v>1</v>
      </c>
      <c r="BS21" s="9">
        <v>0</v>
      </c>
      <c r="BT21" s="9">
        <v>0</v>
      </c>
      <c r="BU21" s="9">
        <v>1</v>
      </c>
      <c r="BV21" s="9">
        <f t="shared" si="33"/>
        <v>3</v>
      </c>
      <c r="BW21" s="5">
        <v>0.51041666666666663</v>
      </c>
      <c r="BX21" s="16">
        <v>0.52916666666666667</v>
      </c>
      <c r="BY21" s="5">
        <f>BX21-BW21</f>
        <v>1.8750000000000044E-2</v>
      </c>
      <c r="BZ21" s="9">
        <v>1</v>
      </c>
      <c r="CA21" s="9">
        <v>1</v>
      </c>
      <c r="CB21" s="16">
        <v>0.22777777777777777</v>
      </c>
      <c r="CC21" s="16">
        <v>0.25694444444444448</v>
      </c>
      <c r="CD21" s="5">
        <v>0.2590277777777778</v>
      </c>
      <c r="CE21" s="5">
        <f>CD21-CC21</f>
        <v>2.0833333333333259E-3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10">
        <v>0</v>
      </c>
      <c r="CL21" s="10">
        <v>0</v>
      </c>
      <c r="CM21" s="10">
        <v>0</v>
      </c>
      <c r="CN21" s="10">
        <v>0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10">
        <v>0</v>
      </c>
      <c r="CX21" s="10">
        <f t="shared" si="35"/>
        <v>0</v>
      </c>
      <c r="CY21" s="5"/>
      <c r="CZ21" s="7" t="s">
        <v>110</v>
      </c>
      <c r="DA21" s="6" t="s">
        <v>110</v>
      </c>
      <c r="DB21" s="6"/>
      <c r="DC21" s="10">
        <v>0</v>
      </c>
      <c r="DD21" s="10">
        <v>0</v>
      </c>
      <c r="DE21" s="10">
        <v>0</v>
      </c>
      <c r="DF21" s="5"/>
      <c r="DG21" s="6" t="s">
        <v>110</v>
      </c>
      <c r="DH21" s="5">
        <v>0.28888888888888892</v>
      </c>
      <c r="DI21" s="5">
        <f>DH21-CD21</f>
        <v>2.9861111111111116E-2</v>
      </c>
      <c r="DJ21" s="10">
        <v>1</v>
      </c>
      <c r="DK21" s="10">
        <v>0</v>
      </c>
      <c r="DL21" s="4">
        <f>DM21-DH21</f>
        <v>9.7916666666666652E-2</v>
      </c>
      <c r="DM21" s="4">
        <v>0.38680555555555557</v>
      </c>
      <c r="DN21" s="5">
        <v>0.41666666666666702</v>
      </c>
      <c r="DO21" s="5">
        <v>1</v>
      </c>
      <c r="DP21" s="5">
        <f>DN21-DM21</f>
        <v>2.9861111111111449E-2</v>
      </c>
    </row>
    <row r="22" spans="1:120" x14ac:dyDescent="0.25">
      <c r="A22" s="1" t="s">
        <v>10</v>
      </c>
      <c r="B22" s="1">
        <v>11</v>
      </c>
      <c r="C22" s="1">
        <v>26</v>
      </c>
      <c r="D22" s="13" t="s">
        <v>130</v>
      </c>
      <c r="E22" s="13" t="s">
        <v>130</v>
      </c>
      <c r="F22" s="11">
        <f t="shared" si="23"/>
        <v>10</v>
      </c>
      <c r="G22" s="29"/>
      <c r="H22" s="11">
        <v>0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f t="shared" si="24"/>
        <v>8</v>
      </c>
      <c r="R22" s="14">
        <f t="shared" si="25"/>
        <v>9.3055555555555169E-2</v>
      </c>
      <c r="S22" s="5">
        <v>0.50972222222222219</v>
      </c>
      <c r="T22" s="5">
        <v>0.51666666666666672</v>
      </c>
      <c r="U22" s="5">
        <f>T22-S22</f>
        <v>6.9444444444445308E-3</v>
      </c>
      <c r="V22" s="2">
        <v>1</v>
      </c>
      <c r="W22" s="2">
        <v>1</v>
      </c>
      <c r="X22" s="14">
        <v>0.12152777777777778</v>
      </c>
      <c r="Y22" s="5">
        <v>0.13819444444444443</v>
      </c>
      <c r="Z22" t="s">
        <v>110</v>
      </c>
      <c r="AA22" s="5"/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f t="shared" si="28"/>
        <v>0</v>
      </c>
      <c r="AQ22" s="5"/>
      <c r="AR22" t="s">
        <v>110</v>
      </c>
      <c r="AS22" s="5">
        <v>0.18263888888888891</v>
      </c>
      <c r="AT22" s="5"/>
      <c r="AU22" s="9">
        <v>0</v>
      </c>
      <c r="AV22" s="9">
        <v>0</v>
      </c>
      <c r="AW22" s="9">
        <v>0</v>
      </c>
      <c r="AX22" s="9">
        <v>0</v>
      </c>
      <c r="AY22" s="5">
        <f t="shared" si="30"/>
        <v>7.0833333333333304E-2</v>
      </c>
      <c r="AZ22" s="5">
        <v>0.25347222222222221</v>
      </c>
      <c r="BA22" s="5">
        <v>0.25763888888888892</v>
      </c>
      <c r="BB22" s="5">
        <f>BA22-AZ22</f>
        <v>4.1666666666667074E-3</v>
      </c>
      <c r="BC22" s="9">
        <v>0</v>
      </c>
      <c r="BD22" s="9">
        <v>0</v>
      </c>
      <c r="BE22" s="9">
        <v>0</v>
      </c>
      <c r="BF22" s="9">
        <v>0</v>
      </c>
      <c r="BG22" s="5">
        <f>BH22-BA22</f>
        <v>2.7777777777777735E-2</v>
      </c>
      <c r="BH22" s="5">
        <v>0.28541666666666665</v>
      </c>
      <c r="BI22" s="5">
        <v>0.30763888888888891</v>
      </c>
      <c r="BJ22" s="5">
        <f>BI22-BH22</f>
        <v>2.2222222222222254E-2</v>
      </c>
      <c r="BK22" s="9">
        <v>0</v>
      </c>
      <c r="BL22" s="9">
        <v>0</v>
      </c>
      <c r="BM22" s="5">
        <f t="shared" si="31"/>
        <v>4.0972222222222243E-2</v>
      </c>
      <c r="BN22" s="5">
        <v>0.34861111111111115</v>
      </c>
      <c r="BO22" s="6" t="s">
        <v>115</v>
      </c>
      <c r="BP22" s="5"/>
      <c r="BQ22" s="10"/>
      <c r="BR22" s="10"/>
      <c r="BS22" s="10"/>
      <c r="BT22" s="10"/>
      <c r="BU22" s="10"/>
      <c r="BV22" s="9">
        <f t="shared" si="33"/>
        <v>0</v>
      </c>
      <c r="BX22" s="16"/>
      <c r="BY22" s="5"/>
      <c r="BZ22" s="9"/>
      <c r="CA22" s="9"/>
      <c r="CB22" s="16">
        <f>CC22-BX22</f>
        <v>0</v>
      </c>
      <c r="CC22" s="16"/>
      <c r="CE22" s="5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10">
        <f t="shared" si="35"/>
        <v>0</v>
      </c>
      <c r="CY22" s="5">
        <f>CZ22-CD22</f>
        <v>0</v>
      </c>
      <c r="DA22" s="6" t="s">
        <v>110</v>
      </c>
      <c r="DB22" s="6"/>
      <c r="DC22" s="10"/>
      <c r="DD22" s="10"/>
      <c r="DE22" s="10"/>
      <c r="DF22" s="10"/>
      <c r="DG22" s="6" t="s">
        <v>110</v>
      </c>
      <c r="DJ22" s="10"/>
      <c r="DK22" s="10"/>
      <c r="DL22" s="4"/>
      <c r="DM22" s="8" t="s">
        <v>130</v>
      </c>
      <c r="DN22" s="5">
        <v>0.41666666666666702</v>
      </c>
      <c r="DO22" s="5">
        <v>1</v>
      </c>
      <c r="DP22" s="5"/>
    </row>
    <row r="23" spans="1:120" s="37" customFormat="1" ht="13.8" thickBot="1" x14ac:dyDescent="0.3">
      <c r="A23" s="31" t="s">
        <v>37</v>
      </c>
      <c r="B23" s="31">
        <v>12</v>
      </c>
      <c r="C23" s="31">
        <v>27</v>
      </c>
      <c r="D23" s="47" t="s">
        <v>130</v>
      </c>
      <c r="E23" s="47" t="s">
        <v>130</v>
      </c>
      <c r="F23" s="33">
        <f t="shared" si="23"/>
        <v>11</v>
      </c>
      <c r="G23" s="34" t="s">
        <v>164</v>
      </c>
      <c r="H23" s="33">
        <v>0</v>
      </c>
      <c r="I23" s="35">
        <v>1</v>
      </c>
      <c r="J23" s="35">
        <v>1</v>
      </c>
      <c r="K23" s="35">
        <v>1</v>
      </c>
      <c r="L23" s="35">
        <v>1</v>
      </c>
      <c r="M23" s="35">
        <v>1</v>
      </c>
      <c r="N23" s="35">
        <v>1</v>
      </c>
      <c r="O23" s="35">
        <v>1</v>
      </c>
      <c r="P23" s="35">
        <v>1</v>
      </c>
      <c r="Q23" s="35">
        <f t="shared" si="24"/>
        <v>8</v>
      </c>
      <c r="R23" s="36">
        <v>0.14652777777777778</v>
      </c>
      <c r="S23" s="32">
        <v>6.3194444444444442E-2</v>
      </c>
      <c r="T23" s="32">
        <v>6.5277777777777782E-2</v>
      </c>
      <c r="U23" s="32">
        <f>T23-S23</f>
        <v>2.0833333333333398E-3</v>
      </c>
      <c r="V23" s="35">
        <v>1</v>
      </c>
      <c r="W23" s="35">
        <v>1</v>
      </c>
      <c r="X23" s="36">
        <f>Y23-T23</f>
        <v>9.9999999999999992E-2</v>
      </c>
      <c r="Y23" s="32">
        <v>0.16527777777777777</v>
      </c>
      <c r="Z23" s="32">
        <v>0.16944444444444443</v>
      </c>
      <c r="AA23" s="32">
        <f>Z23-Y23</f>
        <v>4.1666666666666519E-3</v>
      </c>
      <c r="AB23" s="38">
        <v>0</v>
      </c>
      <c r="AC23" s="38">
        <v>0</v>
      </c>
      <c r="AD23" s="38">
        <v>1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f t="shared" si="28"/>
        <v>1</v>
      </c>
      <c r="AQ23" s="32">
        <f>AR23-Z23</f>
        <v>4.9305555555555575E-2</v>
      </c>
      <c r="AR23" s="32">
        <v>0.21875</v>
      </c>
      <c r="AS23" s="32">
        <v>0.22083333333333333</v>
      </c>
      <c r="AT23" s="32">
        <f>AS23-AR23</f>
        <v>2.0833333333333259E-3</v>
      </c>
      <c r="AU23" s="38"/>
      <c r="AV23" s="38"/>
      <c r="AW23" s="38"/>
      <c r="AX23" s="38"/>
      <c r="AY23" s="38"/>
      <c r="AZ23" s="41" t="s">
        <v>115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38">
        <v>0</v>
      </c>
      <c r="CU23" s="38">
        <v>0</v>
      </c>
      <c r="CV23" s="38">
        <v>0</v>
      </c>
      <c r="CW23" s="38">
        <v>0</v>
      </c>
      <c r="CX23" s="40">
        <f t="shared" si="35"/>
        <v>0</v>
      </c>
      <c r="CY23" s="32"/>
      <c r="DA23" s="41" t="s">
        <v>110</v>
      </c>
      <c r="DB23" s="41"/>
      <c r="DC23" s="40"/>
      <c r="DD23" s="40"/>
      <c r="DE23" s="40"/>
      <c r="DF23" s="40"/>
      <c r="DG23" s="41" t="s">
        <v>110</v>
      </c>
      <c r="DJ23" s="40"/>
      <c r="DK23" s="40"/>
      <c r="DL23" s="40"/>
      <c r="DM23" s="24" t="s">
        <v>130</v>
      </c>
      <c r="DN23" s="32">
        <v>0.41666666666666702</v>
      </c>
      <c r="DO23" s="32">
        <v>1</v>
      </c>
    </row>
    <row r="24" spans="1:120" s="44" customFormat="1" ht="13.8" thickBot="1" x14ac:dyDescent="0.3">
      <c r="A24" s="43" t="s">
        <v>166</v>
      </c>
      <c r="B24" s="43"/>
      <c r="C24" s="43"/>
      <c r="D24" s="43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V24" s="45"/>
      <c r="W24" s="45"/>
      <c r="X24" s="45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DM24" s="43"/>
    </row>
    <row r="25" spans="1:120" x14ac:dyDescent="0.25">
      <c r="A25" s="1" t="s">
        <v>7</v>
      </c>
      <c r="B25" s="1">
        <v>1</v>
      </c>
      <c r="C25" s="1">
        <v>8</v>
      </c>
      <c r="D25" s="5">
        <v>0.95347222222222217</v>
      </c>
      <c r="E25" s="5">
        <f t="shared" ref="E25:E31" si="41">DO25-DP25</f>
        <v>0.9743055555555552</v>
      </c>
      <c r="F25" s="11">
        <f t="shared" ref="F25:F31" si="42">SUM(I25:P25)+SUM(V25:W25)+SUM(AB25:AO25)+SUM(AU25:AX25)+SUM(BC25:BF25)+SUM(BK25:BL25)+SUM(BQ25:BU25)+SUM(BZ25:CA25)+SUM(CF25:CW25)+SUM(DC25:DE25)+SUM(DJ25:DK25)</f>
        <v>53</v>
      </c>
      <c r="G25" s="29"/>
      <c r="H25" s="11">
        <v>0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f t="shared" ref="Q25:Q31" si="43">SUM(I25:P25)</f>
        <v>8</v>
      </c>
      <c r="R25" s="14">
        <f>S25-DN25</f>
        <v>9.0972222222221844E-2</v>
      </c>
      <c r="S25" s="5">
        <v>0.50763888888888886</v>
      </c>
      <c r="T25" s="5">
        <v>0.50902777777777775</v>
      </c>
      <c r="U25" s="5">
        <f t="shared" ref="U25" si="44">T25-S25</f>
        <v>1.388888888888884E-3</v>
      </c>
      <c r="V25" s="2">
        <v>1</v>
      </c>
      <c r="W25" s="2">
        <v>1</v>
      </c>
      <c r="X25" s="14">
        <v>0.1388888888888889</v>
      </c>
      <c r="Y25" s="5">
        <v>6.458333333333334E-2</v>
      </c>
      <c r="Z25" s="5">
        <v>6.7361111111111108E-2</v>
      </c>
      <c r="AA25" s="5">
        <f t="shared" ref="AA25" si="45">Z25-Y25</f>
        <v>2.7777777777777679E-3</v>
      </c>
      <c r="AB25" s="9">
        <v>0</v>
      </c>
      <c r="AC25" s="9">
        <v>1</v>
      </c>
      <c r="AD25" s="9">
        <v>1</v>
      </c>
      <c r="AE25" s="9">
        <v>1</v>
      </c>
      <c r="AF25" s="9">
        <v>1</v>
      </c>
      <c r="AG25" s="9">
        <v>1</v>
      </c>
      <c r="AH25" s="9">
        <v>1</v>
      </c>
      <c r="AI25" s="9">
        <v>1</v>
      </c>
      <c r="AJ25" s="9">
        <v>1</v>
      </c>
      <c r="AK25" s="9">
        <v>1</v>
      </c>
      <c r="AL25" s="9">
        <v>1</v>
      </c>
      <c r="AM25" s="9">
        <v>1</v>
      </c>
      <c r="AN25" s="9">
        <v>1</v>
      </c>
      <c r="AO25" s="9">
        <v>1</v>
      </c>
      <c r="AP25" s="9">
        <f t="shared" ref="AP25:AP31" si="46">SUM(AB25:AO25)</f>
        <v>13</v>
      </c>
      <c r="AQ25" s="5">
        <f t="shared" ref="AQ25" si="47">AR25-Z25</f>
        <v>0.17222222222222222</v>
      </c>
      <c r="AR25" s="5">
        <v>0.23958333333333334</v>
      </c>
      <c r="AS25" s="5">
        <v>0.24305555555555555</v>
      </c>
      <c r="AT25" s="5">
        <f t="shared" ref="AT25" si="48">AS25-AR25</f>
        <v>3.4722222222222099E-3</v>
      </c>
      <c r="AU25" s="9">
        <v>1</v>
      </c>
      <c r="AV25" s="9">
        <v>1</v>
      </c>
      <c r="AW25" s="9">
        <v>1</v>
      </c>
      <c r="AX25" s="9">
        <v>1</v>
      </c>
      <c r="AY25" s="5">
        <f t="shared" ref="AY25:AY31" si="49">AZ25-AS25</f>
        <v>9.305555555555553E-2</v>
      </c>
      <c r="AZ25" s="5">
        <v>0.33611111111111108</v>
      </c>
      <c r="BA25" s="5">
        <v>0.34513888888888888</v>
      </c>
      <c r="BB25" s="5">
        <f t="shared" ref="BB25:BB31" si="50">BA25-AZ25</f>
        <v>9.0277777777778012E-3</v>
      </c>
      <c r="BC25" s="9">
        <v>1</v>
      </c>
      <c r="BD25" s="9">
        <v>1</v>
      </c>
      <c r="BE25" s="9">
        <v>0</v>
      </c>
      <c r="BF25" s="9">
        <v>0</v>
      </c>
      <c r="BG25" s="5">
        <f t="shared" ref="BG25:BG31" si="51">BH25-BA25</f>
        <v>3.6805555555555536E-2</v>
      </c>
      <c r="BH25" s="5">
        <v>0.38194444444444442</v>
      </c>
      <c r="BI25" s="5">
        <v>0.38680555555555557</v>
      </c>
      <c r="BJ25" s="5">
        <f t="shared" ref="BJ25:BJ31" si="52">BI25-BH25</f>
        <v>4.8611111111111494E-3</v>
      </c>
      <c r="BK25" s="9">
        <v>1</v>
      </c>
      <c r="BL25" s="9">
        <v>1</v>
      </c>
      <c r="BM25" s="5">
        <f t="shared" ref="BM25:BM31" si="53">BN25-BI25</f>
        <v>4.2361111111111127E-2</v>
      </c>
      <c r="BN25" s="5">
        <v>0.4291666666666667</v>
      </c>
      <c r="BO25" s="5">
        <v>0.43333333333333335</v>
      </c>
      <c r="BP25" s="5">
        <f t="shared" ref="BP25:BP31" si="54">BO25-BN25</f>
        <v>4.1666666666666519E-3</v>
      </c>
      <c r="BQ25" s="9">
        <v>1</v>
      </c>
      <c r="BR25" s="9">
        <v>1</v>
      </c>
      <c r="BS25" s="9">
        <v>1</v>
      </c>
      <c r="BT25" s="9">
        <v>1</v>
      </c>
      <c r="BU25" s="9">
        <v>1</v>
      </c>
      <c r="BV25" s="9">
        <f t="shared" ref="BV25:BV31" si="55">SUM(BQ25:BU25)</f>
        <v>5</v>
      </c>
      <c r="BW25" s="5">
        <v>0.45624999999999999</v>
      </c>
      <c r="BX25" s="16">
        <v>0.47361111111111115</v>
      </c>
      <c r="BY25" s="5">
        <f t="shared" ref="BY25:BY31" si="56">BX25-BW25</f>
        <v>1.736111111111116E-2</v>
      </c>
      <c r="BZ25" s="9">
        <v>1</v>
      </c>
      <c r="CA25" s="9">
        <v>1</v>
      </c>
      <c r="CB25" s="17">
        <v>0.14305555555555557</v>
      </c>
      <c r="CC25" s="16">
        <v>0.11666666666666665</v>
      </c>
      <c r="CD25" s="5">
        <v>0.1173611111111111</v>
      </c>
      <c r="CE25" s="5">
        <f t="shared" ref="CE25:CE31" si="57">CD25-CC25</f>
        <v>6.9444444444444198E-4</v>
      </c>
      <c r="CF25" s="9">
        <v>0</v>
      </c>
      <c r="CG25" s="9">
        <v>1</v>
      </c>
      <c r="CH25" s="9">
        <v>1</v>
      </c>
      <c r="CI25" s="9">
        <v>0</v>
      </c>
      <c r="CJ25" s="9">
        <v>1</v>
      </c>
      <c r="CK25" s="9">
        <v>1</v>
      </c>
      <c r="CL25" s="9">
        <v>1</v>
      </c>
      <c r="CM25" s="9">
        <v>0</v>
      </c>
      <c r="CN25" s="9">
        <v>0</v>
      </c>
      <c r="CO25" s="9">
        <v>1</v>
      </c>
      <c r="CP25" s="9">
        <v>1</v>
      </c>
      <c r="CQ25" s="9">
        <v>1</v>
      </c>
      <c r="CR25" s="9">
        <v>0</v>
      </c>
      <c r="CS25" s="9">
        <v>1</v>
      </c>
      <c r="CT25" s="9">
        <v>1</v>
      </c>
      <c r="CU25" s="9">
        <v>1</v>
      </c>
      <c r="CV25" s="9">
        <v>1</v>
      </c>
      <c r="CW25" s="9">
        <v>1</v>
      </c>
      <c r="CX25" s="10">
        <f t="shared" ref="CX25:CX31" si="58">SUM(CF25:CW25)</f>
        <v>13</v>
      </c>
      <c r="CY25" s="5">
        <f t="shared" ref="CY25" si="59">CZ25-CD25</f>
        <v>0.20625000000000004</v>
      </c>
      <c r="CZ25" s="5">
        <v>0.32361111111111113</v>
      </c>
      <c r="DA25" s="6" t="s">
        <v>110</v>
      </c>
      <c r="DB25" s="6"/>
      <c r="DC25" s="10">
        <v>0</v>
      </c>
      <c r="DD25" s="10">
        <v>0</v>
      </c>
      <c r="DE25" s="10">
        <v>0</v>
      </c>
      <c r="DF25" s="10"/>
      <c r="DG25" s="6" t="s">
        <v>110</v>
      </c>
      <c r="DH25" s="5">
        <v>0.33333333333333331</v>
      </c>
      <c r="DI25" s="5">
        <f t="shared" ref="DI25" si="60">DH25-CZ25</f>
        <v>9.7222222222221877E-3</v>
      </c>
      <c r="DJ25" s="10">
        <v>1</v>
      </c>
      <c r="DK25" s="10">
        <v>1</v>
      </c>
      <c r="DL25" s="4">
        <f t="shared" ref="DL25:DL31" si="61">DM25-DH25</f>
        <v>5.7638888888888906E-2</v>
      </c>
      <c r="DM25" s="4">
        <v>0.39097222222222222</v>
      </c>
      <c r="DN25" s="5">
        <v>0.41666666666666702</v>
      </c>
      <c r="DO25" s="5">
        <v>1</v>
      </c>
      <c r="DP25" s="5">
        <f t="shared" ref="DP25:DP31" si="62">DN25-DM25</f>
        <v>2.5694444444444797E-2</v>
      </c>
    </row>
    <row r="26" spans="1:120" x14ac:dyDescent="0.25">
      <c r="A26" s="3" t="s">
        <v>102</v>
      </c>
      <c r="B26" s="3">
        <v>2</v>
      </c>
      <c r="C26" s="3">
        <v>11</v>
      </c>
      <c r="D26" s="5">
        <v>0.95833333333333337</v>
      </c>
      <c r="E26" s="5">
        <f t="shared" si="41"/>
        <v>0.9791666666666663</v>
      </c>
      <c r="F26" s="11">
        <f>SUM(I26:P26)+SUM(V26:W26)+SUM(AB26:AO26)+SUM(AU26:AX26)+SUM(BC26:BF26)+SUM(BK26:BL26)+SUM(BQ26:BU26)+SUM(BZ26:CA26)+SUM(CF26:CW26)+SUM(DC26:DE26)+SUM(DJ26:DK26)</f>
        <v>45</v>
      </c>
      <c r="G26" s="29"/>
      <c r="H26" s="11">
        <v>0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f>SUM(I26:P26)</f>
        <v>8</v>
      </c>
      <c r="R26" s="14">
        <f>S26-DN26</f>
        <v>7.5694444444444065E-2</v>
      </c>
      <c r="S26" s="5">
        <v>0.49236111111111108</v>
      </c>
      <c r="T26" s="5">
        <v>0.49861111111111112</v>
      </c>
      <c r="U26" s="5">
        <f>T26-S26</f>
        <v>6.2500000000000333E-3</v>
      </c>
      <c r="V26" s="2">
        <v>1</v>
      </c>
      <c r="W26" s="2">
        <v>1</v>
      </c>
      <c r="X26" s="15">
        <v>9.0277777777777776E-2</v>
      </c>
      <c r="Y26" s="5">
        <v>8.8888888888888892E-2</v>
      </c>
      <c r="Z26" s="5">
        <v>9.5138888888888884E-2</v>
      </c>
      <c r="AA26" s="5">
        <f>Z26-Y26</f>
        <v>6.2499999999999917E-3</v>
      </c>
      <c r="AB26" s="9">
        <v>1</v>
      </c>
      <c r="AC26" s="9">
        <v>1</v>
      </c>
      <c r="AD26" s="9">
        <v>0</v>
      </c>
      <c r="AE26" s="9">
        <v>1</v>
      </c>
      <c r="AF26" s="9">
        <v>0</v>
      </c>
      <c r="AG26" s="9">
        <v>0</v>
      </c>
      <c r="AH26" s="9">
        <v>0</v>
      </c>
      <c r="AI26" s="9">
        <v>0</v>
      </c>
      <c r="AJ26" s="9">
        <v>1</v>
      </c>
      <c r="AK26" s="9">
        <v>1</v>
      </c>
      <c r="AL26" s="9">
        <v>1</v>
      </c>
      <c r="AM26" s="9">
        <v>1</v>
      </c>
      <c r="AN26" s="9">
        <v>1</v>
      </c>
      <c r="AO26" s="9">
        <v>1</v>
      </c>
      <c r="AP26" s="9">
        <f>SUM(AB26:AO26)</f>
        <v>9</v>
      </c>
      <c r="AQ26" s="5">
        <f>AR26-Z26</f>
        <v>0.17430555555555555</v>
      </c>
      <c r="AR26" s="5">
        <v>0.26944444444444443</v>
      </c>
      <c r="AS26" s="5">
        <v>0.27777777777777779</v>
      </c>
      <c r="AT26" s="5">
        <f>AS26-AR26</f>
        <v>8.3333333333333592E-3</v>
      </c>
      <c r="AU26" s="9">
        <v>0</v>
      </c>
      <c r="AV26" s="9">
        <v>0</v>
      </c>
      <c r="AW26" s="9">
        <v>0</v>
      </c>
      <c r="AX26" s="9">
        <v>1</v>
      </c>
      <c r="AY26" s="5">
        <f>AZ26-AS26</f>
        <v>4.3750000000000011E-2</v>
      </c>
      <c r="AZ26" s="5">
        <v>0.3215277777777778</v>
      </c>
      <c r="BA26" s="5">
        <v>0.3263888888888889</v>
      </c>
      <c r="BB26" s="5">
        <f>BA26-AZ26</f>
        <v>4.8611111111110938E-3</v>
      </c>
      <c r="BC26" s="9">
        <v>1</v>
      </c>
      <c r="BD26" s="9">
        <v>1</v>
      </c>
      <c r="BE26" s="9">
        <v>0</v>
      </c>
      <c r="BF26" s="9">
        <v>0</v>
      </c>
      <c r="BG26" s="5">
        <f>BH26-BA26</f>
        <v>4.3055555555555569E-2</v>
      </c>
      <c r="BH26" s="5">
        <v>0.36944444444444446</v>
      </c>
      <c r="BI26" s="5">
        <v>0.37708333333333338</v>
      </c>
      <c r="BJ26" s="5">
        <f>BI26-BH26</f>
        <v>7.6388888888889173E-3</v>
      </c>
      <c r="BK26" s="9">
        <v>1</v>
      </c>
      <c r="BL26" s="9">
        <v>1</v>
      </c>
      <c r="BM26" s="5">
        <f>BN26-BI26</f>
        <v>6.5277777777777768E-2</v>
      </c>
      <c r="BN26" s="5">
        <v>0.44236111111111115</v>
      </c>
      <c r="BO26" s="5">
        <v>0.4465277777777778</v>
      </c>
      <c r="BP26" s="5">
        <f>BO26-BN26</f>
        <v>4.1666666666666519E-3</v>
      </c>
      <c r="BQ26" s="9">
        <v>1</v>
      </c>
      <c r="BR26" s="9">
        <v>1</v>
      </c>
      <c r="BS26" s="9">
        <v>1</v>
      </c>
      <c r="BT26" s="9">
        <v>1</v>
      </c>
      <c r="BU26" s="9">
        <v>1</v>
      </c>
      <c r="BV26" s="9">
        <f>SUM(BQ26:BU26)</f>
        <v>5</v>
      </c>
      <c r="BW26" s="5">
        <v>0.47500000000000003</v>
      </c>
      <c r="BX26" s="16">
        <v>0.48402777777777778</v>
      </c>
      <c r="BY26" s="5">
        <f>BX26-BW26</f>
        <v>9.0277777777777457E-3</v>
      </c>
      <c r="BZ26" s="9">
        <v>1</v>
      </c>
      <c r="CA26" s="9">
        <v>1</v>
      </c>
      <c r="CB26" s="16">
        <v>0.17291666666666669</v>
      </c>
      <c r="CC26" s="16">
        <v>0.15694444444444444</v>
      </c>
      <c r="CD26" s="5">
        <v>0.16597222222222222</v>
      </c>
      <c r="CE26" s="5">
        <f>CD26-CC26</f>
        <v>9.0277777777777735E-3</v>
      </c>
      <c r="CF26" s="9">
        <v>1</v>
      </c>
      <c r="CG26" s="9">
        <v>1</v>
      </c>
      <c r="CH26" s="9">
        <v>1</v>
      </c>
      <c r="CI26" s="9">
        <v>0</v>
      </c>
      <c r="CJ26" s="9">
        <v>1</v>
      </c>
      <c r="CK26" s="9">
        <v>1</v>
      </c>
      <c r="CL26" s="9">
        <v>1</v>
      </c>
      <c r="CM26" s="9">
        <v>0</v>
      </c>
      <c r="CN26" s="9">
        <v>1</v>
      </c>
      <c r="CO26" s="9">
        <v>1</v>
      </c>
      <c r="CP26" s="9">
        <v>1</v>
      </c>
      <c r="CQ26" s="9">
        <v>1</v>
      </c>
      <c r="CR26" s="9">
        <v>0</v>
      </c>
      <c r="CS26" s="9">
        <v>1</v>
      </c>
      <c r="CT26" s="9">
        <v>1</v>
      </c>
      <c r="CU26" s="9">
        <v>0</v>
      </c>
      <c r="CV26" s="9">
        <v>0</v>
      </c>
      <c r="CW26" s="9">
        <v>0</v>
      </c>
      <c r="CX26" s="10">
        <f>SUM(CF26:CW26)</f>
        <v>12</v>
      </c>
      <c r="CY26" s="5">
        <f>CZ26-CD26</f>
        <v>0.17013888888888887</v>
      </c>
      <c r="CZ26" s="5">
        <v>0.33611111111111108</v>
      </c>
      <c r="DA26" s="6" t="s">
        <v>110</v>
      </c>
      <c r="DB26" s="6"/>
      <c r="DC26" s="10">
        <v>0</v>
      </c>
      <c r="DD26" s="10">
        <v>0</v>
      </c>
      <c r="DE26" s="10">
        <v>0</v>
      </c>
      <c r="DF26" s="5"/>
      <c r="DG26" s="6" t="s">
        <v>110</v>
      </c>
      <c r="DH26" s="5">
        <v>0.34375</v>
      </c>
      <c r="DI26" s="5">
        <f>DH26-CZ26</f>
        <v>7.6388888888889173E-3</v>
      </c>
      <c r="DJ26" s="10">
        <v>1</v>
      </c>
      <c r="DK26" s="10">
        <v>1</v>
      </c>
      <c r="DL26" s="4">
        <f>DM26-DH26</f>
        <v>5.2083333333333315E-2</v>
      </c>
      <c r="DM26" s="4">
        <v>0.39583333333333331</v>
      </c>
      <c r="DN26" s="5">
        <v>0.41666666666666702</v>
      </c>
      <c r="DO26" s="5">
        <v>1</v>
      </c>
      <c r="DP26" s="5">
        <f>DN26-DM26</f>
        <v>2.0833333333333703E-2</v>
      </c>
    </row>
    <row r="27" spans="1:120" x14ac:dyDescent="0.25">
      <c r="A27" s="1" t="s">
        <v>34</v>
      </c>
      <c r="B27" s="1">
        <v>3</v>
      </c>
      <c r="C27" s="1">
        <v>12</v>
      </c>
      <c r="D27" s="5">
        <v>0.89374999999999993</v>
      </c>
      <c r="E27" s="5">
        <f t="shared" si="41"/>
        <v>0.91458333333333297</v>
      </c>
      <c r="F27" s="11">
        <f>SUM(I27:P27)+SUM(V27:W27)+SUM(AB27:AO27)+SUM(AU27:AX27)+SUM(BC27:BF27)+SUM(BK27:BL27)+SUM(BQ27:BU27)+SUM(BZ27:CA27)+SUM(CF27:CW27)+SUM(DC27:DE27)+SUM(DJ27:DK27)</f>
        <v>39</v>
      </c>
      <c r="G27" s="29"/>
      <c r="H27" s="11">
        <v>0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1</v>
      </c>
      <c r="Q27" s="2">
        <f>SUM(I27:P27)</f>
        <v>8</v>
      </c>
      <c r="R27" s="14">
        <f>S27-DN27</f>
        <v>7.3611111111110794E-2</v>
      </c>
      <c r="S27" s="5">
        <v>0.49027777777777781</v>
      </c>
      <c r="T27" s="5">
        <v>0.49861111111111112</v>
      </c>
      <c r="U27" s="5">
        <f>T27-S27</f>
        <v>8.3333333333333037E-3</v>
      </c>
      <c r="V27" s="2">
        <v>1</v>
      </c>
      <c r="W27" s="2">
        <v>1</v>
      </c>
      <c r="X27" s="14">
        <v>7.7777777777777779E-2</v>
      </c>
      <c r="Y27" s="5">
        <v>7.6388888888888895E-2</v>
      </c>
      <c r="Z27" s="5">
        <v>8.1250000000000003E-2</v>
      </c>
      <c r="AA27" s="5">
        <f>Z27-Y27</f>
        <v>4.8611111111111077E-3</v>
      </c>
      <c r="AB27" s="9">
        <v>1</v>
      </c>
      <c r="AC27" s="9">
        <v>1</v>
      </c>
      <c r="AD27" s="9">
        <v>1</v>
      </c>
      <c r="AE27" s="9">
        <v>1</v>
      </c>
      <c r="AF27" s="9">
        <v>1</v>
      </c>
      <c r="AG27" s="9">
        <v>1</v>
      </c>
      <c r="AH27" s="9">
        <v>1</v>
      </c>
      <c r="AI27" s="9">
        <v>1</v>
      </c>
      <c r="AJ27" s="9">
        <v>1</v>
      </c>
      <c r="AK27" s="9">
        <v>1</v>
      </c>
      <c r="AL27" s="9">
        <v>1</v>
      </c>
      <c r="AM27" s="9">
        <v>1</v>
      </c>
      <c r="AN27" s="9">
        <v>1</v>
      </c>
      <c r="AO27" s="9">
        <v>1</v>
      </c>
      <c r="AP27" s="9">
        <f>SUM(AB27:AO27)</f>
        <v>14</v>
      </c>
      <c r="AQ27" s="5">
        <f>AR27-Z27</f>
        <v>0.18055555555555558</v>
      </c>
      <c r="AR27" s="5">
        <v>0.26180555555555557</v>
      </c>
      <c r="AS27" s="5">
        <v>0.2638888888888889</v>
      </c>
      <c r="AT27" s="5">
        <f>AS27-AR27</f>
        <v>2.0833333333333259E-3</v>
      </c>
      <c r="AU27" s="9">
        <v>0</v>
      </c>
      <c r="AV27" s="9">
        <v>0</v>
      </c>
      <c r="AW27" s="9">
        <v>0</v>
      </c>
      <c r="AX27" s="9">
        <v>1</v>
      </c>
      <c r="AY27" s="5">
        <f>AZ27-AS27</f>
        <v>7.638888888888884E-2</v>
      </c>
      <c r="AZ27" s="5">
        <v>0.34027777777777773</v>
      </c>
      <c r="BA27" s="5">
        <v>0.34166666666666662</v>
      </c>
      <c r="BB27" s="5">
        <f>BA27-AZ27</f>
        <v>1.388888888888884E-3</v>
      </c>
      <c r="BC27" s="9">
        <v>1</v>
      </c>
      <c r="BD27" s="9">
        <v>1</v>
      </c>
      <c r="BE27" s="9">
        <v>1</v>
      </c>
      <c r="BF27" s="9">
        <v>0</v>
      </c>
      <c r="BG27" s="5">
        <f>BH27-BA27</f>
        <v>7.5000000000000067E-2</v>
      </c>
      <c r="BH27" s="5">
        <v>0.41666666666666669</v>
      </c>
      <c r="BI27" s="5">
        <v>0.42083333333333334</v>
      </c>
      <c r="BJ27" s="5">
        <f>BI27-BH27</f>
        <v>4.1666666666666519E-3</v>
      </c>
      <c r="BK27" s="9">
        <v>1</v>
      </c>
      <c r="BL27" s="9">
        <v>1</v>
      </c>
      <c r="BM27" s="5">
        <f>BN27-BI27</f>
        <v>3.7499999999999978E-2</v>
      </c>
      <c r="BN27" s="5">
        <v>0.45833333333333331</v>
      </c>
      <c r="BO27" s="5">
        <v>0.47222222222222227</v>
      </c>
      <c r="BP27" s="5">
        <f>BO27-BN27</f>
        <v>1.3888888888888951E-2</v>
      </c>
      <c r="BQ27" s="9">
        <v>0</v>
      </c>
      <c r="BR27" s="9">
        <v>1</v>
      </c>
      <c r="BS27" s="9">
        <v>1</v>
      </c>
      <c r="BT27" s="9">
        <v>1</v>
      </c>
      <c r="BU27" s="9">
        <v>1</v>
      </c>
      <c r="BV27" s="9">
        <f>SUM(BQ27:BU27)</f>
        <v>4</v>
      </c>
      <c r="BW27" s="5">
        <v>0.50347222222222221</v>
      </c>
      <c r="BX27" s="16">
        <v>0.52222222222222225</v>
      </c>
      <c r="BY27" s="5">
        <f>BX27-BW27</f>
        <v>1.8750000000000044E-2</v>
      </c>
      <c r="BZ27" s="9">
        <v>1</v>
      </c>
      <c r="CA27" s="9">
        <v>1</v>
      </c>
      <c r="CB27" s="16">
        <v>0.17500000000000002</v>
      </c>
      <c r="CC27" s="16">
        <v>0.19722222222222222</v>
      </c>
      <c r="CD27" s="5">
        <v>0.20138888888888887</v>
      </c>
      <c r="CE27" s="5">
        <f>CD27-CC27</f>
        <v>4.1666666666666519E-3</v>
      </c>
      <c r="CF27" s="9">
        <v>0</v>
      </c>
      <c r="CG27" s="9">
        <v>1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10">
        <f>SUM(CF27:CW27)</f>
        <v>1</v>
      </c>
      <c r="CY27" s="5">
        <f>CZ27-CD27</f>
        <v>3.9583333333333359E-2</v>
      </c>
      <c r="CZ27" s="5">
        <v>0.24097222222222223</v>
      </c>
      <c r="DA27" s="6" t="s">
        <v>110</v>
      </c>
      <c r="DB27" s="6"/>
      <c r="DC27" s="10">
        <v>0</v>
      </c>
      <c r="DD27" s="10">
        <v>0</v>
      </c>
      <c r="DE27" s="10">
        <v>0</v>
      </c>
      <c r="DF27" s="5"/>
      <c r="DG27" s="6" t="s">
        <v>110</v>
      </c>
      <c r="DH27" s="5">
        <v>0.2590277777777778</v>
      </c>
      <c r="DI27" s="5">
        <f>DH27-CZ27</f>
        <v>1.8055555555555575E-2</v>
      </c>
      <c r="DJ27" s="10">
        <v>1</v>
      </c>
      <c r="DK27" s="10">
        <v>1</v>
      </c>
      <c r="DL27" s="4">
        <f>DM27-DH27</f>
        <v>7.2222222222222188E-2</v>
      </c>
      <c r="DM27" s="4">
        <v>0.33124999999999999</v>
      </c>
      <c r="DN27" s="5">
        <v>0.41666666666666702</v>
      </c>
      <c r="DO27" s="5">
        <v>1</v>
      </c>
      <c r="DP27" s="5">
        <f>DN27-DM27</f>
        <v>8.5416666666667029E-2</v>
      </c>
    </row>
    <row r="28" spans="1:120" x14ac:dyDescent="0.25">
      <c r="A28" s="1" t="s">
        <v>19</v>
      </c>
      <c r="B28" s="1">
        <v>4</v>
      </c>
      <c r="C28" s="1">
        <v>14</v>
      </c>
      <c r="D28" s="5">
        <v>0.96875</v>
      </c>
      <c r="E28" s="5">
        <f t="shared" si="41"/>
        <v>0.98958333333333304</v>
      </c>
      <c r="F28" s="11">
        <f>SUM(I28:P28)+SUM(V28:W28)+SUM(AB28:AO28)+SUM(AU28:AX28)+SUM(BC28:BF28)+SUM(BK28:BL28)+SUM(BQ28:BU28)+SUM(BZ28:CA28)+SUM(CF28:CW28)+SUM(DC28:DE28)+SUM(DJ28:DK28)</f>
        <v>37</v>
      </c>
      <c r="G28" s="29"/>
      <c r="H28" s="11">
        <v>0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1</v>
      </c>
      <c r="Q28" s="2">
        <f>SUM(I28:P28)</f>
        <v>8</v>
      </c>
      <c r="R28" s="14">
        <v>0.15486111111111112</v>
      </c>
      <c r="S28" s="5">
        <v>7.1527777777777787E-2</v>
      </c>
      <c r="T28" s="5">
        <v>7.4305555555555555E-2</v>
      </c>
      <c r="U28" s="5">
        <f>T28-S28</f>
        <v>2.7777777777777679E-3</v>
      </c>
      <c r="V28" s="2">
        <v>1</v>
      </c>
      <c r="W28" s="2">
        <v>1</v>
      </c>
      <c r="X28" s="14">
        <f>Y28-T28</f>
        <v>6.805555555555555E-2</v>
      </c>
      <c r="Y28" s="5">
        <v>0.1423611111111111</v>
      </c>
      <c r="Z28" s="5">
        <v>0.14791666666666667</v>
      </c>
      <c r="AA28" s="5">
        <f>Z28-Y28</f>
        <v>5.5555555555555636E-3</v>
      </c>
      <c r="AB28" s="9">
        <v>1</v>
      </c>
      <c r="AC28" s="9">
        <v>1</v>
      </c>
      <c r="AD28" s="9">
        <v>1</v>
      </c>
      <c r="AE28" s="9">
        <v>1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1</v>
      </c>
      <c r="AP28" s="9">
        <f>SUM(AB28:AO28)</f>
        <v>5</v>
      </c>
      <c r="AQ28" s="5">
        <f>AR28-Z28</f>
        <v>0.17152777777777781</v>
      </c>
      <c r="AR28" s="5">
        <v>0.31944444444444448</v>
      </c>
      <c r="AS28" s="5">
        <v>0.32291666666666669</v>
      </c>
      <c r="AT28" s="5">
        <f>AS28-AR28</f>
        <v>3.4722222222222099E-3</v>
      </c>
      <c r="AU28" s="9">
        <v>0</v>
      </c>
      <c r="AV28" s="9">
        <v>0</v>
      </c>
      <c r="AW28" s="9">
        <v>0</v>
      </c>
      <c r="AX28" s="9">
        <v>1</v>
      </c>
      <c r="AY28" s="5">
        <f>AZ28-AS28</f>
        <v>6.1805555555555503E-2</v>
      </c>
      <c r="AZ28" s="5">
        <v>0.38472222222222219</v>
      </c>
      <c r="BA28" s="5">
        <v>0.39166666666666666</v>
      </c>
      <c r="BB28" s="5">
        <f>BA28-AZ28</f>
        <v>6.9444444444444753E-3</v>
      </c>
      <c r="BC28" s="9">
        <v>1</v>
      </c>
      <c r="BD28" s="9">
        <v>1</v>
      </c>
      <c r="BE28" s="9">
        <v>1</v>
      </c>
      <c r="BF28" s="9">
        <v>0</v>
      </c>
      <c r="BG28" s="5">
        <f>BH28-BA28</f>
        <v>6.3194444444444442E-2</v>
      </c>
      <c r="BH28" s="5">
        <v>0.4548611111111111</v>
      </c>
      <c r="BI28" s="5">
        <v>0.46180555555555558</v>
      </c>
      <c r="BJ28" s="5">
        <f>BI28-BH28</f>
        <v>6.9444444444444753E-3</v>
      </c>
      <c r="BK28" s="9">
        <v>1</v>
      </c>
      <c r="BL28" s="9">
        <v>1</v>
      </c>
      <c r="BM28" s="5">
        <f>BN28-BI28</f>
        <v>4.2361111111111072E-2</v>
      </c>
      <c r="BN28" s="5">
        <v>0.50416666666666665</v>
      </c>
      <c r="BO28" s="5">
        <v>0.51388888888888895</v>
      </c>
      <c r="BP28" s="5">
        <f>BO28-BN28</f>
        <v>9.7222222222222987E-3</v>
      </c>
      <c r="BQ28" s="9">
        <v>1</v>
      </c>
      <c r="BR28" s="9">
        <v>1</v>
      </c>
      <c r="BS28" s="9">
        <v>1</v>
      </c>
      <c r="BT28" s="9">
        <v>1</v>
      </c>
      <c r="BU28" s="9">
        <v>1</v>
      </c>
      <c r="BV28" s="9">
        <f>SUM(BQ28:BU28)</f>
        <v>5</v>
      </c>
      <c r="BW28" s="5">
        <v>5.7638888888888885E-2</v>
      </c>
      <c r="BX28" s="16">
        <v>6.5972222222222224E-2</v>
      </c>
      <c r="BY28" s="5">
        <f>BX28-BW28</f>
        <v>8.3333333333333384E-3</v>
      </c>
      <c r="BZ28" s="9">
        <v>1</v>
      </c>
      <c r="CA28" s="9">
        <v>1</v>
      </c>
      <c r="CB28" s="16">
        <f t="shared" ref="CB28" si="63">CC28-BX28</f>
        <v>0.16319444444444442</v>
      </c>
      <c r="CC28" s="16">
        <v>0.22916666666666666</v>
      </c>
      <c r="CD28" s="5">
        <v>0.22916666666666666</v>
      </c>
      <c r="CE28" s="5">
        <f>CD28-CC28</f>
        <v>0</v>
      </c>
      <c r="CF28" s="9">
        <v>1</v>
      </c>
      <c r="CG28" s="9">
        <v>1</v>
      </c>
      <c r="CH28" s="9">
        <v>1</v>
      </c>
      <c r="CI28" s="9">
        <v>1</v>
      </c>
      <c r="CJ28" s="9">
        <v>1</v>
      </c>
      <c r="CK28" s="9">
        <v>1</v>
      </c>
      <c r="CL28" s="9">
        <v>1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10">
        <f>SUM(CF28:CW28)</f>
        <v>7</v>
      </c>
      <c r="CY28" s="5">
        <f>CZ28-CD28</f>
        <v>0.11180555555555557</v>
      </c>
      <c r="CZ28" s="5">
        <v>0.34097222222222223</v>
      </c>
      <c r="DA28" s="6" t="s">
        <v>110</v>
      </c>
      <c r="DB28" s="6"/>
      <c r="DC28" s="10">
        <v>0</v>
      </c>
      <c r="DD28" s="10">
        <v>0</v>
      </c>
      <c r="DE28" s="10">
        <v>0</v>
      </c>
      <c r="DF28" s="5"/>
      <c r="DG28" s="6" t="s">
        <v>110</v>
      </c>
      <c r="DH28" s="5">
        <v>0.34166666666666662</v>
      </c>
      <c r="DI28" s="5">
        <f>DH28-CZ28</f>
        <v>6.9444444444438647E-4</v>
      </c>
      <c r="DJ28" s="10">
        <v>1</v>
      </c>
      <c r="DK28" s="10">
        <v>1</v>
      </c>
      <c r="DL28" s="4">
        <f>DM28-DH28</f>
        <v>6.4583333333333381E-2</v>
      </c>
      <c r="DM28" s="4">
        <v>0.40625</v>
      </c>
      <c r="DN28" s="5">
        <v>0.41666666666666702</v>
      </c>
      <c r="DO28" s="5">
        <v>1</v>
      </c>
      <c r="DP28" s="5">
        <f>DN28-DM28</f>
        <v>1.0416666666667018E-2</v>
      </c>
    </row>
    <row r="29" spans="1:120" x14ac:dyDescent="0.25">
      <c r="A29" s="1" t="s">
        <v>32</v>
      </c>
      <c r="B29" s="1">
        <v>5</v>
      </c>
      <c r="C29" s="1">
        <v>16</v>
      </c>
      <c r="D29" s="5">
        <v>0.9770833333333333</v>
      </c>
      <c r="E29" s="5">
        <f t="shared" si="41"/>
        <v>0.99791666666666634</v>
      </c>
      <c r="F29" s="11">
        <f>SUM(I29:P29)+SUM(V29:W29)+SUM(AB29:AO29)+SUM(AU29:AX29)+SUM(BC29:BF29)+SUM(BK29:BL29)+SUM(BQ29:BU29)+SUM(BZ29:CA29)+SUM(CF29:CW29)+SUM(DC29:DE29)+SUM(DJ29:DK29)</f>
        <v>34</v>
      </c>
      <c r="G29" s="29"/>
      <c r="H29" s="11">
        <v>0</v>
      </c>
      <c r="I29" s="2">
        <v>1</v>
      </c>
      <c r="J29" s="2">
        <v>1</v>
      </c>
      <c r="K29" s="2">
        <v>0</v>
      </c>
      <c r="L29" s="2">
        <v>0</v>
      </c>
      <c r="M29" s="2">
        <v>1</v>
      </c>
      <c r="N29" s="2">
        <v>1</v>
      </c>
      <c r="O29" s="2">
        <v>1</v>
      </c>
      <c r="P29" s="2">
        <v>1</v>
      </c>
      <c r="Q29" s="2">
        <f>SUM(I29:P29)</f>
        <v>6</v>
      </c>
      <c r="R29" s="14">
        <f>S29-DN29</f>
        <v>7.7777777777777446E-2</v>
      </c>
      <c r="S29" s="5">
        <v>0.49444444444444446</v>
      </c>
      <c r="T29" s="5">
        <v>0.5</v>
      </c>
      <c r="U29" s="5">
        <f>T29-S29</f>
        <v>5.5555555555555358E-3</v>
      </c>
      <c r="V29" s="2">
        <v>1</v>
      </c>
      <c r="W29" s="2">
        <v>1</v>
      </c>
      <c r="X29" s="14">
        <v>8.4722222222222213E-2</v>
      </c>
      <c r="Y29" s="5">
        <v>8.4722222222222213E-2</v>
      </c>
      <c r="Z29" s="5">
        <v>8.9583333333333334E-2</v>
      </c>
      <c r="AA29" s="5">
        <f>Z29-Y29</f>
        <v>4.8611111111111216E-3</v>
      </c>
      <c r="AB29" s="9">
        <v>1</v>
      </c>
      <c r="AC29" s="9">
        <v>1</v>
      </c>
      <c r="AD29" s="9">
        <v>1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f>SUM(AB29:AO29)</f>
        <v>3</v>
      </c>
      <c r="AQ29" s="5">
        <f>AR29-Z29</f>
        <v>0.12638888888888888</v>
      </c>
      <c r="AR29" s="5">
        <v>0.21597222222222223</v>
      </c>
      <c r="AS29" s="5">
        <v>0.22083333333333333</v>
      </c>
      <c r="AT29" s="5">
        <f>AS29-AR29</f>
        <v>4.8611111111110938E-3</v>
      </c>
      <c r="AU29" s="9">
        <v>0</v>
      </c>
      <c r="AV29" s="9">
        <v>0</v>
      </c>
      <c r="AW29" s="9">
        <v>0</v>
      </c>
      <c r="AX29" s="9">
        <v>1</v>
      </c>
      <c r="AY29" s="5">
        <f>AZ29-AS29</f>
        <v>7.5000000000000011E-2</v>
      </c>
      <c r="AZ29" s="5">
        <v>0.29583333333333334</v>
      </c>
      <c r="BA29" s="5">
        <v>0.30277777777777776</v>
      </c>
      <c r="BB29" s="5">
        <f>BA29-AZ29</f>
        <v>6.9444444444444198E-3</v>
      </c>
      <c r="BC29" s="9">
        <v>1</v>
      </c>
      <c r="BD29" s="9">
        <v>1</v>
      </c>
      <c r="BE29" s="9">
        <v>0</v>
      </c>
      <c r="BF29" s="9">
        <v>0</v>
      </c>
      <c r="BG29" s="5">
        <f>BH29-BA29</f>
        <v>3.8888888888888862E-2</v>
      </c>
      <c r="BH29" s="5">
        <v>0.34166666666666662</v>
      </c>
      <c r="BI29" s="5">
        <v>0.3576388888888889</v>
      </c>
      <c r="BJ29" s="5">
        <f>BI29-BH29</f>
        <v>1.5972222222222276E-2</v>
      </c>
      <c r="BK29" s="9">
        <v>1</v>
      </c>
      <c r="BL29" s="9">
        <v>1</v>
      </c>
      <c r="BM29" s="5">
        <f>BN29-BI29</f>
        <v>5.1388888888888873E-2</v>
      </c>
      <c r="BN29" s="5">
        <v>0.40902777777777777</v>
      </c>
      <c r="BO29" s="5">
        <v>0.41250000000000003</v>
      </c>
      <c r="BP29" s="5">
        <f>BO29-BN29</f>
        <v>3.4722222222222654E-3</v>
      </c>
      <c r="BQ29" s="9">
        <v>1</v>
      </c>
      <c r="BR29" s="9">
        <v>1</v>
      </c>
      <c r="BS29" s="9">
        <v>1</v>
      </c>
      <c r="BT29" s="9">
        <v>1</v>
      </c>
      <c r="BU29" s="9">
        <v>1</v>
      </c>
      <c r="BV29" s="9">
        <f>SUM(BQ29:BU29)</f>
        <v>5</v>
      </c>
      <c r="BW29" s="5">
        <v>0.44930555555555557</v>
      </c>
      <c r="BX29" s="16">
        <v>0.47361111111111115</v>
      </c>
      <c r="BY29" s="5">
        <f>BX29-BW29</f>
        <v>2.430555555555558E-2</v>
      </c>
      <c r="BZ29" s="9">
        <v>1</v>
      </c>
      <c r="CA29" s="9">
        <v>1</v>
      </c>
      <c r="CB29" s="16">
        <v>0.19166666666666665</v>
      </c>
      <c r="CC29" s="16">
        <v>0.16527777777777777</v>
      </c>
      <c r="CD29" s="5">
        <v>0.16597222222222222</v>
      </c>
      <c r="CE29" s="5">
        <f>CD29-CC29</f>
        <v>6.9444444444444198E-4</v>
      </c>
      <c r="CF29" s="9">
        <v>0</v>
      </c>
      <c r="CG29" s="9">
        <v>1</v>
      </c>
      <c r="CH29" s="9">
        <v>0</v>
      </c>
      <c r="CI29" s="9">
        <v>0</v>
      </c>
      <c r="CJ29" s="9">
        <v>1</v>
      </c>
      <c r="CK29" s="9">
        <v>1</v>
      </c>
      <c r="CL29" s="9">
        <v>0</v>
      </c>
      <c r="CM29" s="9">
        <v>0</v>
      </c>
      <c r="CN29" s="9">
        <v>1</v>
      </c>
      <c r="CO29" s="9">
        <v>1</v>
      </c>
      <c r="CP29" s="9">
        <v>1</v>
      </c>
      <c r="CQ29" s="9">
        <v>1</v>
      </c>
      <c r="CR29" s="9">
        <v>0</v>
      </c>
      <c r="CS29" s="9">
        <v>1</v>
      </c>
      <c r="CT29" s="9">
        <v>1</v>
      </c>
      <c r="CU29" s="9">
        <v>0</v>
      </c>
      <c r="CV29" s="9">
        <v>0</v>
      </c>
      <c r="CW29" s="9">
        <v>0</v>
      </c>
      <c r="CX29" s="10">
        <f>SUM(CF29:CW29)</f>
        <v>9</v>
      </c>
      <c r="CY29" s="5">
        <f>CZ29-CD29</f>
        <v>0.17013888888888887</v>
      </c>
      <c r="CZ29" s="5">
        <v>0.33611111111111108</v>
      </c>
      <c r="DA29" s="6" t="s">
        <v>110</v>
      </c>
      <c r="DB29" s="6"/>
      <c r="DC29" s="10">
        <v>0</v>
      </c>
      <c r="DD29" s="10">
        <v>0</v>
      </c>
      <c r="DE29" s="10">
        <v>0</v>
      </c>
      <c r="DF29" s="5"/>
      <c r="DG29" s="6" t="s">
        <v>110</v>
      </c>
      <c r="DH29" s="5">
        <v>0.34375</v>
      </c>
      <c r="DI29" s="5">
        <f t="shared" ref="DI29:DI30" si="64">DH29-CZ29</f>
        <v>7.6388888888889173E-3</v>
      </c>
      <c r="DJ29" s="10">
        <v>1</v>
      </c>
      <c r="DK29" s="10">
        <v>1</v>
      </c>
      <c r="DL29" s="4">
        <f>DM29-DH29</f>
        <v>7.0833333333333304E-2</v>
      </c>
      <c r="DM29" s="4">
        <v>0.4145833333333333</v>
      </c>
      <c r="DN29" s="5">
        <v>0.41666666666666702</v>
      </c>
      <c r="DO29" s="5">
        <v>1</v>
      </c>
      <c r="DP29" s="5">
        <f>DN29-DM29</f>
        <v>2.0833333333337145E-3</v>
      </c>
    </row>
    <row r="30" spans="1:120" x14ac:dyDescent="0.25">
      <c r="A30" s="1" t="s">
        <v>29</v>
      </c>
      <c r="B30" s="1">
        <v>6</v>
      </c>
      <c r="C30" s="1">
        <v>17</v>
      </c>
      <c r="D30" s="5">
        <v>0.96319444444444413</v>
      </c>
      <c r="E30" s="5">
        <f t="shared" si="41"/>
        <v>0.96319444444444413</v>
      </c>
      <c r="F30" s="11">
        <f>SUM(I30:P30)+SUM(V30:W30)+SUM(AB30:AO30)+SUM(AU30:AX30)+SUM(BC30:BF30)+SUM(BK30:BL30)+SUM(BQ30:BU30)+SUM(BZ30:CA30)+SUM(CF30:CW30)+SUM(DC30:DE30)+SUM(DJ30:DK30)</f>
        <v>26</v>
      </c>
      <c r="G30" s="29"/>
      <c r="H30" s="11">
        <v>0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0</v>
      </c>
      <c r="O30" s="2">
        <v>0</v>
      </c>
      <c r="P30" s="2">
        <v>0</v>
      </c>
      <c r="Q30" s="2">
        <f>SUM(I30:P30)</f>
        <v>5</v>
      </c>
      <c r="R30" s="14">
        <f>S30-DN30</f>
        <v>5.6944444444444131E-2</v>
      </c>
      <c r="S30" s="5">
        <v>0.47361111111111115</v>
      </c>
      <c r="T30" s="5">
        <v>0.4826388888888889</v>
      </c>
      <c r="U30" s="5">
        <f>T30-S30</f>
        <v>9.0277777777777457E-3</v>
      </c>
      <c r="V30" s="2">
        <v>1</v>
      </c>
      <c r="W30" s="2">
        <v>1</v>
      </c>
      <c r="X30" s="14">
        <v>8.4027777777777771E-2</v>
      </c>
      <c r="Y30" s="5">
        <v>6.6666666666666666E-2</v>
      </c>
      <c r="Z30" s="5">
        <v>7.2222222222222229E-2</v>
      </c>
      <c r="AA30" s="5">
        <f>Z30-Y30</f>
        <v>5.5555555555555636E-3</v>
      </c>
      <c r="AB30" s="9">
        <v>0</v>
      </c>
      <c r="AC30" s="9">
        <v>0</v>
      </c>
      <c r="AD30" s="9">
        <v>1</v>
      </c>
      <c r="AE30" s="9">
        <v>1</v>
      </c>
      <c r="AF30" s="9">
        <v>1</v>
      </c>
      <c r="AG30" s="9">
        <v>1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1</v>
      </c>
      <c r="AP30" s="9">
        <f>SUM(AB30:AO30)</f>
        <v>5</v>
      </c>
      <c r="AQ30" s="5">
        <f>AR30-Z30</f>
        <v>0.16875000000000001</v>
      </c>
      <c r="AR30" s="5">
        <v>0.24097222222222223</v>
      </c>
      <c r="AS30" s="5">
        <v>0.25277777777777777</v>
      </c>
      <c r="AT30" s="5">
        <f>AS30-AR30</f>
        <v>1.1805555555555541E-2</v>
      </c>
      <c r="AU30" s="9">
        <v>0</v>
      </c>
      <c r="AV30" s="9">
        <v>0</v>
      </c>
      <c r="AW30" s="9">
        <v>0</v>
      </c>
      <c r="AX30" s="9">
        <v>1</v>
      </c>
      <c r="AY30" s="5">
        <f>AZ30-AS30</f>
        <v>4.3055555555555569E-2</v>
      </c>
      <c r="AZ30" s="5">
        <v>0.29583333333333334</v>
      </c>
      <c r="BA30" s="5">
        <v>0.30277777777777776</v>
      </c>
      <c r="BB30" s="5">
        <f>BA30-AZ30</f>
        <v>6.9444444444444198E-3</v>
      </c>
      <c r="BC30" s="9">
        <v>1</v>
      </c>
      <c r="BD30" s="9">
        <v>1</v>
      </c>
      <c r="BE30" s="9">
        <v>0</v>
      </c>
      <c r="BF30" s="9">
        <v>0</v>
      </c>
      <c r="BG30" s="5">
        <f>BH30-BA30</f>
        <v>3.0555555555555558E-2</v>
      </c>
      <c r="BH30" s="5">
        <v>0.33333333333333331</v>
      </c>
      <c r="BI30" s="5">
        <v>0.35347222222222219</v>
      </c>
      <c r="BJ30" s="5">
        <f>BI30-BH30</f>
        <v>2.0138888888888873E-2</v>
      </c>
      <c r="BK30" s="9">
        <v>1</v>
      </c>
      <c r="BL30" s="9">
        <v>1</v>
      </c>
      <c r="BM30" s="5">
        <f>BN30-BI30</f>
        <v>4.5138888888888895E-2</v>
      </c>
      <c r="BN30" s="5">
        <v>0.39861111111111108</v>
      </c>
      <c r="BO30" s="5">
        <v>0.41180555555555554</v>
      </c>
      <c r="BP30" s="5">
        <f>BO30-BN30</f>
        <v>1.3194444444444453E-2</v>
      </c>
      <c r="BQ30" s="9">
        <v>0</v>
      </c>
      <c r="BR30" s="9">
        <v>1</v>
      </c>
      <c r="BS30" s="9">
        <v>1</v>
      </c>
      <c r="BT30" s="9">
        <v>1</v>
      </c>
      <c r="BU30" s="9">
        <v>0</v>
      </c>
      <c r="BV30" s="9">
        <f>SUM(BQ30:BU30)</f>
        <v>3</v>
      </c>
      <c r="BW30" s="5">
        <v>0.44861111111111113</v>
      </c>
      <c r="BX30" s="16">
        <v>0.47847222222222219</v>
      </c>
      <c r="BY30" s="5">
        <f>BX30-BW30</f>
        <v>2.9861111111111061E-2</v>
      </c>
      <c r="BZ30" s="9">
        <v>1</v>
      </c>
      <c r="CA30" s="9">
        <v>1</v>
      </c>
      <c r="CB30" s="16">
        <v>0.19444444444444445</v>
      </c>
      <c r="CC30" s="16">
        <v>0.15902777777777777</v>
      </c>
      <c r="CD30" s="5">
        <v>0.16458333333333333</v>
      </c>
      <c r="CE30" s="5">
        <f>CD30-CC30</f>
        <v>5.5555555555555636E-3</v>
      </c>
      <c r="CF30" s="9">
        <v>0</v>
      </c>
      <c r="CG30" s="9">
        <v>0</v>
      </c>
      <c r="CH30" s="9">
        <v>0</v>
      </c>
      <c r="CI30" s="9">
        <v>0</v>
      </c>
      <c r="CJ30" s="9">
        <v>1</v>
      </c>
      <c r="CK30" s="9">
        <v>1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10">
        <f>SUM(CF30:CW30)</f>
        <v>2</v>
      </c>
      <c r="CY30" s="5">
        <f>CZ30-CD30</f>
        <v>0.10624999999999998</v>
      </c>
      <c r="CZ30" s="5">
        <v>0.27083333333333331</v>
      </c>
      <c r="DA30" s="6" t="s">
        <v>110</v>
      </c>
      <c r="DB30" s="6"/>
      <c r="DC30" s="10">
        <v>0</v>
      </c>
      <c r="DD30" s="10">
        <v>0</v>
      </c>
      <c r="DE30" s="10">
        <v>0</v>
      </c>
      <c r="DF30" s="5"/>
      <c r="DG30" s="6" t="s">
        <v>110</v>
      </c>
      <c r="DH30" s="5">
        <v>0.29305555555555557</v>
      </c>
      <c r="DI30" s="5">
        <f t="shared" si="64"/>
        <v>2.2222222222222254E-2</v>
      </c>
      <c r="DJ30" s="10">
        <v>1</v>
      </c>
      <c r="DK30" s="10">
        <v>1</v>
      </c>
      <c r="DL30" s="4">
        <f>DM30-DH30</f>
        <v>8.680555555555558E-2</v>
      </c>
      <c r="DM30" s="4">
        <v>0.37986111111111115</v>
      </c>
      <c r="DN30" s="5">
        <v>0.41666666666666702</v>
      </c>
      <c r="DO30" s="5">
        <v>1</v>
      </c>
      <c r="DP30" s="5">
        <f>DN30-DM30</f>
        <v>3.6805555555555869E-2</v>
      </c>
    </row>
    <row r="31" spans="1:120" s="37" customFormat="1" ht="13.8" thickBot="1" x14ac:dyDescent="0.3">
      <c r="A31" s="31" t="s">
        <v>16</v>
      </c>
      <c r="B31" s="31">
        <v>7</v>
      </c>
      <c r="C31" s="31">
        <v>23</v>
      </c>
      <c r="D31" s="32">
        <v>0.97013888888888855</v>
      </c>
      <c r="E31" s="32">
        <f t="shared" si="41"/>
        <v>0.97013888888888855</v>
      </c>
      <c r="F31" s="33">
        <f t="shared" si="42"/>
        <v>14</v>
      </c>
      <c r="G31" s="34" t="s">
        <v>164</v>
      </c>
      <c r="H31" s="33">
        <v>0</v>
      </c>
      <c r="I31" s="35">
        <v>0</v>
      </c>
      <c r="J31" s="35">
        <v>1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f t="shared" si="43"/>
        <v>1</v>
      </c>
      <c r="R31" s="36">
        <f>S31-DN31</f>
        <v>0.11458333333333298</v>
      </c>
      <c r="S31" s="32">
        <v>0.53125</v>
      </c>
      <c r="T31" s="32">
        <v>4.5138888888888888E-2</v>
      </c>
      <c r="U31" s="32">
        <v>1.3888888888888888E-2</v>
      </c>
      <c r="V31" s="35">
        <v>1</v>
      </c>
      <c r="W31" s="35">
        <v>1</v>
      </c>
      <c r="X31" s="36">
        <f t="shared" ref="X31" si="65">Y31-T31</f>
        <v>0.16111111111111112</v>
      </c>
      <c r="Y31" s="32">
        <v>0.20625000000000002</v>
      </c>
      <c r="Z31" s="37" t="s">
        <v>110</v>
      </c>
      <c r="AA31" s="32"/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f t="shared" si="46"/>
        <v>0</v>
      </c>
      <c r="AQ31" s="32"/>
      <c r="AR31" s="37" t="s">
        <v>110</v>
      </c>
      <c r="AS31" s="32">
        <v>0.21875</v>
      </c>
      <c r="AT31" s="32"/>
      <c r="AU31" s="38">
        <v>0</v>
      </c>
      <c r="AV31" s="38">
        <v>0</v>
      </c>
      <c r="AW31" s="38">
        <v>0</v>
      </c>
      <c r="AX31" s="38">
        <v>1</v>
      </c>
      <c r="AY31" s="32">
        <f t="shared" si="49"/>
        <v>8.2638888888888873E-2</v>
      </c>
      <c r="AZ31" s="32">
        <v>0.30138888888888887</v>
      </c>
      <c r="BA31" s="32">
        <v>0.30972222222222223</v>
      </c>
      <c r="BB31" s="32">
        <f t="shared" si="50"/>
        <v>8.3333333333333592E-3</v>
      </c>
      <c r="BC31" s="38">
        <v>1</v>
      </c>
      <c r="BD31" s="38">
        <v>1</v>
      </c>
      <c r="BE31" s="38">
        <v>0</v>
      </c>
      <c r="BF31" s="38">
        <v>0</v>
      </c>
      <c r="BG31" s="32">
        <f t="shared" si="51"/>
        <v>4.3055555555555569E-2</v>
      </c>
      <c r="BH31" s="32">
        <v>0.3527777777777778</v>
      </c>
      <c r="BI31" s="32">
        <v>0.36041666666666666</v>
      </c>
      <c r="BJ31" s="32">
        <f t="shared" si="52"/>
        <v>7.6388888888888618E-3</v>
      </c>
      <c r="BK31" s="38">
        <v>1</v>
      </c>
      <c r="BL31" s="38">
        <v>1</v>
      </c>
      <c r="BM31" s="32">
        <f t="shared" si="53"/>
        <v>7.638888888888884E-2</v>
      </c>
      <c r="BN31" s="32">
        <v>0.4368055555555555</v>
      </c>
      <c r="BO31" s="32">
        <v>0.44305555555555554</v>
      </c>
      <c r="BP31" s="32">
        <f t="shared" si="54"/>
        <v>6.2500000000000333E-3</v>
      </c>
      <c r="BQ31" s="38">
        <v>1</v>
      </c>
      <c r="BR31" s="38">
        <v>1</v>
      </c>
      <c r="BS31" s="38">
        <v>0</v>
      </c>
      <c r="BT31" s="38">
        <v>0</v>
      </c>
      <c r="BU31" s="38">
        <v>1</v>
      </c>
      <c r="BV31" s="38">
        <f t="shared" si="55"/>
        <v>3</v>
      </c>
      <c r="BW31" s="32">
        <v>0.51041666666666663</v>
      </c>
      <c r="BX31" s="39">
        <v>0.52916666666666667</v>
      </c>
      <c r="BY31" s="32">
        <f t="shared" si="56"/>
        <v>1.8750000000000044E-2</v>
      </c>
      <c r="BZ31" s="38">
        <v>1</v>
      </c>
      <c r="CA31" s="38">
        <v>1</v>
      </c>
      <c r="CB31" s="39">
        <v>0.22777777777777777</v>
      </c>
      <c r="CC31" s="39">
        <v>0.25694444444444448</v>
      </c>
      <c r="CD31" s="32">
        <v>0.2590277777777778</v>
      </c>
      <c r="CE31" s="32">
        <f t="shared" si="57"/>
        <v>2.0833333333333259E-3</v>
      </c>
      <c r="CF31" s="40">
        <v>0</v>
      </c>
      <c r="CG31" s="40">
        <v>0</v>
      </c>
      <c r="CH31" s="40">
        <v>0</v>
      </c>
      <c r="CI31" s="40">
        <v>0</v>
      </c>
      <c r="CJ31" s="40">
        <v>0</v>
      </c>
      <c r="CK31" s="40">
        <v>0</v>
      </c>
      <c r="CL31" s="40">
        <v>0</v>
      </c>
      <c r="CM31" s="40">
        <v>0</v>
      </c>
      <c r="CN31" s="40">
        <v>0</v>
      </c>
      <c r="CO31" s="40">
        <v>0</v>
      </c>
      <c r="CP31" s="40">
        <v>0</v>
      </c>
      <c r="CQ31" s="40">
        <v>0</v>
      </c>
      <c r="CR31" s="40">
        <v>0</v>
      </c>
      <c r="CS31" s="40">
        <v>0</v>
      </c>
      <c r="CT31" s="40">
        <v>0</v>
      </c>
      <c r="CU31" s="40">
        <v>0</v>
      </c>
      <c r="CV31" s="40">
        <v>0</v>
      </c>
      <c r="CW31" s="40">
        <v>0</v>
      </c>
      <c r="CX31" s="40">
        <f t="shared" si="58"/>
        <v>0</v>
      </c>
      <c r="CY31" s="32"/>
      <c r="CZ31" s="41" t="s">
        <v>110</v>
      </c>
      <c r="DA31" s="41" t="s">
        <v>110</v>
      </c>
      <c r="DB31" s="41"/>
      <c r="DC31" s="40">
        <v>0</v>
      </c>
      <c r="DD31" s="40">
        <v>0</v>
      </c>
      <c r="DE31" s="40">
        <v>0</v>
      </c>
      <c r="DF31" s="32"/>
      <c r="DG31" s="41" t="s">
        <v>110</v>
      </c>
      <c r="DH31" s="32">
        <v>0.28888888888888892</v>
      </c>
      <c r="DI31" s="32">
        <f>DH31-CD31</f>
        <v>2.9861111111111116E-2</v>
      </c>
      <c r="DJ31" s="40">
        <v>1</v>
      </c>
      <c r="DK31" s="40">
        <v>0</v>
      </c>
      <c r="DL31" s="42">
        <f t="shared" si="61"/>
        <v>9.7916666666666652E-2</v>
      </c>
      <c r="DM31" s="42">
        <v>0.38680555555555557</v>
      </c>
      <c r="DN31" s="32">
        <v>0.41666666666666702</v>
      </c>
      <c r="DO31" s="32">
        <v>1</v>
      </c>
      <c r="DP31" s="32">
        <f t="shared" si="62"/>
        <v>2.9861111111111449E-2</v>
      </c>
    </row>
    <row r="32" spans="1:120" x14ac:dyDescent="0.25">
      <c r="B32" s="30"/>
      <c r="CX32">
        <v>0</v>
      </c>
    </row>
    <row r="33" spans="2:47" x14ac:dyDescent="0.25">
      <c r="AU33" s="6"/>
    </row>
    <row r="34" spans="2:47" ht="53.4" customHeight="1" x14ac:dyDescent="0.25">
      <c r="B34" s="67" t="s">
        <v>144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2:47" x14ac:dyDescent="0.25">
      <c r="D35" s="18"/>
    </row>
    <row r="36" spans="2:47" x14ac:dyDescent="0.25">
      <c r="D36" s="6"/>
    </row>
  </sheetData>
  <mergeCells count="1">
    <mergeCell ref="B34:M3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34856-6148-4A2E-AB85-0BEBACDEBAE8}">
  <dimension ref="A1:DP36"/>
  <sheetViews>
    <sheetView workbookViewId="0">
      <pane xSplit="1" topLeftCell="B1" activePane="topRight" state="frozen"/>
      <selection pane="topRight" activeCell="B20" sqref="B20"/>
    </sheetView>
  </sheetViews>
  <sheetFormatPr defaultRowHeight="13.2" x14ac:dyDescent="0.25"/>
  <cols>
    <col min="1" max="1" width="36.77734375" bestFit="1" customWidth="1"/>
    <col min="2" max="2" width="12.88671875" bestFit="1" customWidth="1"/>
    <col min="3" max="3" width="12.88671875" customWidth="1"/>
    <col min="4" max="4" width="24.109375" bestFit="1" customWidth="1"/>
    <col min="5" max="5" width="14.88671875" bestFit="1" customWidth="1"/>
    <col min="6" max="6" width="9.44140625" bestFit="1" customWidth="1"/>
    <col min="7" max="7" width="18.109375" bestFit="1" customWidth="1"/>
    <col min="8" max="8" width="7.33203125" bestFit="1" customWidth="1"/>
    <col min="9" max="13" width="4.5546875" bestFit="1" customWidth="1"/>
    <col min="14" max="14" width="5.33203125" bestFit="1" customWidth="1"/>
    <col min="15" max="16" width="5.44140625" bestFit="1" customWidth="1"/>
    <col min="17" max="17" width="17.44140625" bestFit="1" customWidth="1"/>
    <col min="18" max="18" width="12.6640625" bestFit="1" customWidth="1"/>
    <col min="19" max="19" width="12.88671875" bestFit="1" customWidth="1"/>
    <col min="20" max="20" width="14.77734375" bestFit="1" customWidth="1"/>
    <col min="21" max="21" width="14.77734375" customWidth="1"/>
    <col min="22" max="23" width="3.44140625" bestFit="1" customWidth="1"/>
    <col min="24" max="24" width="9.21875" bestFit="1" customWidth="1"/>
    <col min="25" max="25" width="13.5546875" bestFit="1" customWidth="1"/>
    <col min="26" max="26" width="21.6640625" bestFit="1" customWidth="1"/>
    <col min="27" max="27" width="14.5546875" bestFit="1" customWidth="1"/>
    <col min="28" max="31" width="4.5546875" style="9" bestFit="1" customWidth="1"/>
    <col min="32" max="41" width="5.5546875" style="9" bestFit="1" customWidth="1"/>
    <col min="42" max="42" width="20.109375" style="9" bestFit="1" customWidth="1"/>
    <col min="43" max="43" width="13.44140625" style="9" bestFit="1" customWidth="1"/>
    <col min="44" max="44" width="22.5546875" bestFit="1" customWidth="1"/>
    <col min="45" max="45" width="14.77734375" bestFit="1" customWidth="1"/>
    <col min="46" max="46" width="14.77734375" customWidth="1"/>
    <col min="47" max="49" width="5.5546875" bestFit="1" customWidth="1"/>
    <col min="50" max="50" width="4.5546875" bestFit="1" customWidth="1"/>
    <col min="51" max="51" width="9.21875" bestFit="1" customWidth="1"/>
    <col min="52" max="52" width="13.5546875" bestFit="1" customWidth="1"/>
    <col min="53" max="53" width="15.44140625" bestFit="1" customWidth="1"/>
    <col min="54" max="54" width="15.44140625" customWidth="1"/>
    <col min="55" max="58" width="5.5546875" bestFit="1" customWidth="1"/>
    <col min="59" max="59" width="9.33203125" bestFit="1" customWidth="1"/>
    <col min="60" max="60" width="16.33203125" bestFit="1" customWidth="1"/>
    <col min="61" max="61" width="14.77734375" bestFit="1" customWidth="1"/>
    <col min="62" max="62" width="14.77734375" customWidth="1"/>
    <col min="63" max="64" width="4.5546875" bestFit="1" customWidth="1"/>
    <col min="65" max="65" width="9.21875" bestFit="1" customWidth="1"/>
    <col min="66" max="66" width="13.5546875" bestFit="1" customWidth="1"/>
    <col min="67" max="67" width="21.44140625" bestFit="1" customWidth="1"/>
    <col min="68" max="68" width="14.5546875" bestFit="1" customWidth="1"/>
    <col min="69" max="73" width="5.5546875" bestFit="1" customWidth="1"/>
    <col min="74" max="74" width="22.77734375" bestFit="1" customWidth="1"/>
    <col min="75" max="75" width="22.33203125" bestFit="1" customWidth="1"/>
    <col min="76" max="76" width="14.77734375" bestFit="1" customWidth="1"/>
    <col min="77" max="77" width="14.77734375" customWidth="1"/>
    <col min="78" max="79" width="3.44140625" bestFit="1" customWidth="1"/>
    <col min="80" max="80" width="11.33203125" bestFit="1" customWidth="1"/>
    <col min="81" max="81" width="13.5546875" bestFit="1" customWidth="1"/>
    <col min="82" max="82" width="18.44140625" bestFit="1" customWidth="1"/>
    <col min="83" max="83" width="14.5546875" bestFit="1" customWidth="1"/>
    <col min="84" max="101" width="5.5546875" bestFit="1" customWidth="1"/>
    <col min="102" max="102" width="19.77734375" bestFit="1" customWidth="1"/>
    <col min="103" max="103" width="12.21875" bestFit="1" customWidth="1"/>
    <col min="104" max="104" width="19.33203125" bestFit="1" customWidth="1"/>
    <col min="105" max="105" width="23.5546875" bestFit="1" customWidth="1"/>
    <col min="106" max="106" width="14.5546875" bestFit="1" customWidth="1"/>
    <col min="107" max="109" width="5.5546875" bestFit="1" customWidth="1"/>
    <col min="110" max="110" width="11.33203125" bestFit="1" customWidth="1"/>
    <col min="111" max="111" width="23.77734375" bestFit="1" customWidth="1"/>
    <col min="112" max="112" width="17.21875" bestFit="1" customWidth="1"/>
    <col min="113" max="113" width="17.21875" customWidth="1"/>
    <col min="114" max="114" width="5.5546875" bestFit="1" customWidth="1"/>
    <col min="115" max="115" width="4.5546875" bestFit="1" customWidth="1"/>
    <col min="116" max="116" width="9.21875" bestFit="1" customWidth="1"/>
    <col min="117" max="117" width="10.88671875" bestFit="1" customWidth="1"/>
    <col min="118" max="120" width="0" hidden="1" customWidth="1"/>
  </cols>
  <sheetData>
    <row r="1" spans="1:120" s="50" customFormat="1" ht="13.8" thickBot="1" x14ac:dyDescent="0.3">
      <c r="A1" s="49" t="s">
        <v>0</v>
      </c>
      <c r="B1" s="49" t="s">
        <v>167</v>
      </c>
      <c r="C1" s="49" t="s">
        <v>168</v>
      </c>
      <c r="D1" s="49" t="s">
        <v>137</v>
      </c>
      <c r="E1" s="50" t="s">
        <v>136</v>
      </c>
      <c r="F1" s="51" t="s">
        <v>100</v>
      </c>
      <c r="G1" s="51" t="s">
        <v>161</v>
      </c>
      <c r="H1" s="51" t="s">
        <v>153</v>
      </c>
      <c r="I1" s="51" t="s">
        <v>38</v>
      </c>
      <c r="J1" s="51" t="s">
        <v>39</v>
      </c>
      <c r="K1" s="51" t="s">
        <v>40</v>
      </c>
      <c r="L1" s="51" t="s">
        <v>42</v>
      </c>
      <c r="M1" s="51" t="s">
        <v>43</v>
      </c>
      <c r="N1" s="51" t="s">
        <v>126</v>
      </c>
      <c r="O1" s="51" t="s">
        <v>127</v>
      </c>
      <c r="P1" s="51" t="s">
        <v>128</v>
      </c>
      <c r="Q1" s="51" t="s">
        <v>132</v>
      </c>
      <c r="R1" s="51" t="s">
        <v>139</v>
      </c>
      <c r="S1" s="50" t="s">
        <v>104</v>
      </c>
      <c r="T1" s="50" t="s">
        <v>105</v>
      </c>
      <c r="U1" s="50" t="s">
        <v>140</v>
      </c>
      <c r="V1" s="51" t="s">
        <v>44</v>
      </c>
      <c r="W1" s="51" t="s">
        <v>45</v>
      </c>
      <c r="X1" s="51" t="s">
        <v>141</v>
      </c>
      <c r="Y1" s="50" t="s">
        <v>106</v>
      </c>
      <c r="Z1" s="50" t="s">
        <v>107</v>
      </c>
      <c r="AA1" s="50" t="s">
        <v>140</v>
      </c>
      <c r="AB1" s="52" t="s">
        <v>46</v>
      </c>
      <c r="AC1" s="52" t="s">
        <v>47</v>
      </c>
      <c r="AD1" s="52" t="s">
        <v>48</v>
      </c>
      <c r="AE1" s="52" t="s">
        <v>49</v>
      </c>
      <c r="AF1" s="52" t="s">
        <v>50</v>
      </c>
      <c r="AG1" s="52" t="s">
        <v>51</v>
      </c>
      <c r="AH1" s="52" t="s">
        <v>52</v>
      </c>
      <c r="AI1" s="52" t="s">
        <v>53</v>
      </c>
      <c r="AJ1" s="52" t="s">
        <v>54</v>
      </c>
      <c r="AK1" s="52" t="s">
        <v>55</v>
      </c>
      <c r="AL1" s="52" t="s">
        <v>56</v>
      </c>
      <c r="AM1" s="52" t="s">
        <v>57</v>
      </c>
      <c r="AN1" s="52" t="s">
        <v>58</v>
      </c>
      <c r="AO1" s="52" t="s">
        <v>59</v>
      </c>
      <c r="AP1" s="52" t="s">
        <v>131</v>
      </c>
      <c r="AQ1" s="52" t="s">
        <v>142</v>
      </c>
      <c r="AR1" s="50" t="s">
        <v>108</v>
      </c>
      <c r="AS1" s="50" t="s">
        <v>109</v>
      </c>
      <c r="AT1" s="50" t="s">
        <v>140</v>
      </c>
      <c r="AU1" s="50" t="s">
        <v>60</v>
      </c>
      <c r="AV1" s="50" t="s">
        <v>61</v>
      </c>
      <c r="AW1" s="50" t="s">
        <v>62</v>
      </c>
      <c r="AX1" s="50" t="s">
        <v>64</v>
      </c>
      <c r="AY1" s="50" t="s">
        <v>141</v>
      </c>
      <c r="AZ1" s="50" t="s">
        <v>111</v>
      </c>
      <c r="BA1" s="50" t="s">
        <v>112</v>
      </c>
      <c r="BB1" s="50" t="s">
        <v>140</v>
      </c>
      <c r="BC1" s="50" t="s">
        <v>63</v>
      </c>
      <c r="BD1" s="50" t="s">
        <v>65</v>
      </c>
      <c r="BE1" s="50" t="s">
        <v>66</v>
      </c>
      <c r="BF1" s="50" t="s">
        <v>67</v>
      </c>
      <c r="BG1" s="50" t="s">
        <v>169</v>
      </c>
      <c r="BH1" s="50" t="s">
        <v>113</v>
      </c>
      <c r="BI1" s="50" t="s">
        <v>114</v>
      </c>
      <c r="BJ1" s="50" t="s">
        <v>140</v>
      </c>
      <c r="BK1" s="50" t="s">
        <v>68</v>
      </c>
      <c r="BL1" s="50" t="s">
        <v>69</v>
      </c>
      <c r="BM1" s="50" t="s">
        <v>141</v>
      </c>
      <c r="BN1" s="50" t="s">
        <v>116</v>
      </c>
      <c r="BO1" s="50" t="s">
        <v>117</v>
      </c>
      <c r="BP1" s="50" t="s">
        <v>140</v>
      </c>
      <c r="BQ1" s="50" t="s">
        <v>70</v>
      </c>
      <c r="BR1" s="50" t="s">
        <v>71</v>
      </c>
      <c r="BS1" s="50" t="s">
        <v>72</v>
      </c>
      <c r="BT1" s="50" t="s">
        <v>73</v>
      </c>
      <c r="BU1" s="50" t="s">
        <v>74</v>
      </c>
      <c r="BV1" s="50" t="s">
        <v>133</v>
      </c>
      <c r="BW1" s="50" t="s">
        <v>118</v>
      </c>
      <c r="BX1" s="50" t="s">
        <v>119</v>
      </c>
      <c r="BY1" s="50" t="s">
        <v>140</v>
      </c>
      <c r="BZ1" s="50" t="s">
        <v>76</v>
      </c>
      <c r="CA1" s="50" t="s">
        <v>77</v>
      </c>
      <c r="CB1" s="50" t="s">
        <v>143</v>
      </c>
      <c r="CC1" s="50" t="s">
        <v>120</v>
      </c>
      <c r="CD1" s="50" t="s">
        <v>121</v>
      </c>
      <c r="CE1" s="50" t="s">
        <v>140</v>
      </c>
      <c r="CF1" s="50" t="s">
        <v>75</v>
      </c>
      <c r="CG1" s="50" t="s">
        <v>78</v>
      </c>
      <c r="CH1" s="50" t="s">
        <v>79</v>
      </c>
      <c r="CI1" s="50" t="s">
        <v>80</v>
      </c>
      <c r="CJ1" s="50" t="s">
        <v>81</v>
      </c>
      <c r="CK1" s="50" t="s">
        <v>82</v>
      </c>
      <c r="CL1" s="50" t="s">
        <v>83</v>
      </c>
      <c r="CM1" s="50" t="s">
        <v>84</v>
      </c>
      <c r="CN1" s="50" t="s">
        <v>85</v>
      </c>
      <c r="CO1" s="50" t="s">
        <v>86</v>
      </c>
      <c r="CP1" s="50" t="s">
        <v>87</v>
      </c>
      <c r="CQ1" s="50" t="s">
        <v>88</v>
      </c>
      <c r="CR1" s="50" t="s">
        <v>89</v>
      </c>
      <c r="CS1" s="50" t="s">
        <v>41</v>
      </c>
      <c r="CT1" s="50" t="s">
        <v>90</v>
      </c>
      <c r="CU1" s="50" t="s">
        <v>91</v>
      </c>
      <c r="CV1" s="50" t="s">
        <v>92</v>
      </c>
      <c r="CW1" s="50" t="s">
        <v>93</v>
      </c>
      <c r="CX1" s="50" t="s">
        <v>134</v>
      </c>
      <c r="CY1" s="50" t="s">
        <v>160</v>
      </c>
      <c r="CZ1" s="50" t="s">
        <v>122</v>
      </c>
      <c r="DA1" s="50" t="s">
        <v>123</v>
      </c>
      <c r="DB1" s="50" t="s">
        <v>140</v>
      </c>
      <c r="DC1" s="50" t="s">
        <v>94</v>
      </c>
      <c r="DD1" s="50" t="s">
        <v>95</v>
      </c>
      <c r="DE1" s="50" t="s">
        <v>96</v>
      </c>
      <c r="DF1" s="50" t="s">
        <v>143</v>
      </c>
      <c r="DG1" s="50" t="s">
        <v>124</v>
      </c>
      <c r="DH1" s="50" t="s">
        <v>125</v>
      </c>
      <c r="DI1" s="50" t="s">
        <v>140</v>
      </c>
      <c r="DJ1" s="50" t="s">
        <v>97</v>
      </c>
      <c r="DK1" s="50" t="s">
        <v>98</v>
      </c>
      <c r="DL1" s="50" t="s">
        <v>141</v>
      </c>
      <c r="DM1" s="49" t="s">
        <v>99</v>
      </c>
    </row>
    <row r="2" spans="1:120" s="54" customFormat="1" ht="13.8" thickBot="1" x14ac:dyDescent="0.3">
      <c r="A2" s="53" t="s">
        <v>103</v>
      </c>
      <c r="B2" s="53"/>
      <c r="C2" s="53"/>
      <c r="D2" s="53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V2" s="55"/>
      <c r="W2" s="55"/>
      <c r="X2" s="55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DM2" s="53"/>
    </row>
    <row r="3" spans="1:120" x14ac:dyDescent="0.25">
      <c r="A3" s="8" t="s">
        <v>129</v>
      </c>
      <c r="B3" s="8">
        <v>1</v>
      </c>
      <c r="C3" s="8">
        <v>1</v>
      </c>
      <c r="D3" s="5">
        <v>0.96458333333333324</v>
      </c>
      <c r="E3" s="5">
        <f t="shared" ref="E3:E9" si="0">DO3-DP3</f>
        <v>0.98541666666666639</v>
      </c>
      <c r="F3" s="11">
        <f t="shared" ref="F3:F9" si="1">SUM(I3:P3)+SUM(V3:W3)+SUM(AB3:AO3)+SUM(AU3:AX3)+SUM(BC3:BF3)+SUM(BK3:BL3)+SUM(BQ3:BU3)+SUM(BZ3:CA3)+SUM(CF3:CW3)+SUM(DC3:DE3)+SUM(DJ3:DK3)</f>
        <v>63</v>
      </c>
      <c r="G3" s="29"/>
      <c r="H3" s="11">
        <v>0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f t="shared" ref="Q3:Q10" si="2">SUM(I3:P3)</f>
        <v>8</v>
      </c>
      <c r="R3" s="14">
        <f t="shared" ref="R3:R10" si="3">S3-DN3</f>
        <v>9.0972222222221844E-2</v>
      </c>
      <c r="S3" s="5">
        <v>0.50763888888888886</v>
      </c>
      <c r="T3" s="5">
        <v>0.50972222222222219</v>
      </c>
      <c r="U3" s="5">
        <f t="shared" ref="U3:U10" si="4">T3-S3</f>
        <v>2.0833333333333259E-3</v>
      </c>
      <c r="V3" s="2">
        <v>1</v>
      </c>
      <c r="W3" s="2">
        <v>1</v>
      </c>
      <c r="X3" s="14">
        <v>5.9027777777777783E-2</v>
      </c>
      <c r="Y3" s="5">
        <v>6.8749999999999992E-2</v>
      </c>
      <c r="Z3" s="5">
        <v>7.2222222222222229E-2</v>
      </c>
      <c r="AA3" s="5">
        <f>Z3-Y3</f>
        <v>3.4722222222222376E-3</v>
      </c>
      <c r="AB3" s="9">
        <v>1</v>
      </c>
      <c r="AC3" s="9">
        <v>1</v>
      </c>
      <c r="AD3" s="9">
        <v>1</v>
      </c>
      <c r="AE3" s="9">
        <v>1</v>
      </c>
      <c r="AF3" s="9">
        <v>1</v>
      </c>
      <c r="AG3" s="9">
        <v>1</v>
      </c>
      <c r="AH3" s="9">
        <v>1</v>
      </c>
      <c r="AI3" s="9">
        <v>1</v>
      </c>
      <c r="AJ3" s="9">
        <v>1</v>
      </c>
      <c r="AK3" s="9">
        <v>1</v>
      </c>
      <c r="AL3" s="9">
        <v>1</v>
      </c>
      <c r="AM3" s="9">
        <v>1</v>
      </c>
      <c r="AN3" s="9">
        <v>1</v>
      </c>
      <c r="AO3" s="9">
        <v>1</v>
      </c>
      <c r="AP3" s="9">
        <f t="shared" ref="AP3:AP10" si="5">SUM(AB3:AO3)</f>
        <v>14</v>
      </c>
      <c r="AQ3" s="5">
        <f t="shared" ref="AQ3:AQ10" si="6">AR3-Z3</f>
        <v>0.14999999999999997</v>
      </c>
      <c r="AR3" s="5">
        <v>0.22222222222222221</v>
      </c>
      <c r="AS3" s="5">
        <v>0.22500000000000001</v>
      </c>
      <c r="AT3" s="5">
        <f t="shared" ref="AT3:AT10" si="7">AS3-AR3</f>
        <v>2.7777777777777957E-3</v>
      </c>
      <c r="AU3" s="9">
        <v>1</v>
      </c>
      <c r="AV3" s="9">
        <v>1</v>
      </c>
      <c r="AW3" s="9">
        <v>1</v>
      </c>
      <c r="AX3" s="9">
        <v>1</v>
      </c>
      <c r="AY3" s="5">
        <f t="shared" ref="AY3:AY10" si="8">AZ3-AS3</f>
        <v>8.611111111111111E-2</v>
      </c>
      <c r="AZ3" s="5">
        <v>0.31111111111111112</v>
      </c>
      <c r="BA3" s="5">
        <v>0.32013888888888892</v>
      </c>
      <c r="BB3" s="5">
        <f t="shared" ref="BB3:BB10" si="9">BA3-AZ3</f>
        <v>9.0277777777778012E-3</v>
      </c>
      <c r="BC3" s="9">
        <v>1</v>
      </c>
      <c r="BD3" s="9">
        <v>1</v>
      </c>
      <c r="BE3" s="9">
        <v>1</v>
      </c>
      <c r="BF3" s="9">
        <v>1</v>
      </c>
      <c r="BG3" s="5">
        <f t="shared" ref="BG3:BG10" si="10">BH3-BA3</f>
        <v>5.7638888888888851E-2</v>
      </c>
      <c r="BH3" s="5">
        <v>0.37777777777777777</v>
      </c>
      <c r="BI3" s="5">
        <v>0.3833333333333333</v>
      </c>
      <c r="BJ3" s="5">
        <f t="shared" ref="BJ3:BJ10" si="11">BI3-BH3</f>
        <v>5.5555555555555358E-3</v>
      </c>
      <c r="BK3" s="9">
        <v>1</v>
      </c>
      <c r="BL3" s="9">
        <v>1</v>
      </c>
      <c r="BM3" s="5">
        <f t="shared" ref="BM3:BM10" si="12">BN3-BI3</f>
        <v>2.3611111111111194E-2</v>
      </c>
      <c r="BN3" s="5">
        <v>0.4069444444444445</v>
      </c>
      <c r="BO3" s="5">
        <v>0.40833333333333338</v>
      </c>
      <c r="BP3" s="5">
        <f t="shared" ref="BP3:BP10" si="13">BO3-BN3</f>
        <v>1.388888888888884E-3</v>
      </c>
      <c r="BQ3" s="9">
        <v>1</v>
      </c>
      <c r="BR3" s="9">
        <v>1</v>
      </c>
      <c r="BS3" s="9">
        <v>1</v>
      </c>
      <c r="BT3" s="9">
        <v>1</v>
      </c>
      <c r="BU3" s="9">
        <v>1</v>
      </c>
      <c r="BV3" s="9">
        <f t="shared" ref="BV3:BV10" si="14">SUM(BQ3:BU3)</f>
        <v>5</v>
      </c>
      <c r="BW3" s="5">
        <v>0.43541666666666662</v>
      </c>
      <c r="BX3" s="16">
        <v>0.44097222222222227</v>
      </c>
      <c r="BY3" s="5">
        <f t="shared" ref="BY3:BY10" si="15">BX3-BW3</f>
        <v>5.5555555555556468E-3</v>
      </c>
      <c r="BZ3" s="9">
        <v>1</v>
      </c>
      <c r="CA3" s="9">
        <v>1</v>
      </c>
      <c r="CB3" s="16">
        <v>0.1125</v>
      </c>
      <c r="CC3" s="16">
        <v>5.347222222222222E-2</v>
      </c>
      <c r="CD3" s="5">
        <v>5.347222222222222E-2</v>
      </c>
      <c r="CE3" s="5">
        <f t="shared" ref="CE3:CE9" si="16">CD3-CC3</f>
        <v>0</v>
      </c>
      <c r="CF3" s="9">
        <v>1</v>
      </c>
      <c r="CG3" s="9">
        <v>1</v>
      </c>
      <c r="CH3" s="9">
        <v>1</v>
      </c>
      <c r="CI3" s="9">
        <v>1</v>
      </c>
      <c r="CJ3" s="9">
        <v>1</v>
      </c>
      <c r="CK3" s="9">
        <v>1</v>
      </c>
      <c r="CL3" s="9">
        <v>1</v>
      </c>
      <c r="CM3" s="9">
        <v>1</v>
      </c>
      <c r="CN3" s="9">
        <v>1</v>
      </c>
      <c r="CO3" s="9">
        <v>1</v>
      </c>
      <c r="CP3" s="9">
        <v>1</v>
      </c>
      <c r="CQ3" s="9">
        <v>1</v>
      </c>
      <c r="CR3" s="9">
        <v>1</v>
      </c>
      <c r="CS3" s="9">
        <v>1</v>
      </c>
      <c r="CT3" s="9">
        <v>1</v>
      </c>
      <c r="CU3" s="9">
        <v>1</v>
      </c>
      <c r="CV3" s="9">
        <v>1</v>
      </c>
      <c r="CW3" s="9">
        <v>1</v>
      </c>
      <c r="CX3" s="10">
        <f t="shared" ref="CX3:CX10" si="17">SUM(CF3:CW3)</f>
        <v>18</v>
      </c>
      <c r="CY3" s="5">
        <f>CZ3-CD3</f>
        <v>0.20138888888888887</v>
      </c>
      <c r="CZ3" s="5">
        <v>0.25486111111111109</v>
      </c>
      <c r="DA3" s="5">
        <v>0.25486111111111109</v>
      </c>
      <c r="DB3" s="5">
        <f>DA3-CZ3</f>
        <v>0</v>
      </c>
      <c r="DC3" s="10">
        <v>1</v>
      </c>
      <c r="DD3" s="10">
        <v>1</v>
      </c>
      <c r="DE3" s="10">
        <v>0</v>
      </c>
      <c r="DF3" s="5">
        <f>DG3-DA3</f>
        <v>8.9583333333333404E-2</v>
      </c>
      <c r="DG3" s="5">
        <v>0.3444444444444445</v>
      </c>
      <c r="DH3" s="5">
        <v>0.34791666666666665</v>
      </c>
      <c r="DI3" s="5">
        <f>DH3-DG3</f>
        <v>3.4722222222221544E-3</v>
      </c>
      <c r="DJ3" s="9">
        <v>1</v>
      </c>
      <c r="DK3" s="9">
        <v>1</v>
      </c>
      <c r="DL3" s="4">
        <f t="shared" ref="DL3:DL10" si="18">DM3-DH3</f>
        <v>5.4166666666666696E-2</v>
      </c>
      <c r="DM3" s="4">
        <v>0.40208333333333335</v>
      </c>
      <c r="DN3" s="5">
        <v>0.41666666666666702</v>
      </c>
      <c r="DO3" s="5">
        <v>1</v>
      </c>
      <c r="DP3" s="5">
        <f t="shared" ref="DP3:DP10" si="19">DN3-DM3</f>
        <v>1.458333333333367E-2</v>
      </c>
    </row>
    <row r="4" spans="1:120" x14ac:dyDescent="0.25">
      <c r="A4" s="1" t="s">
        <v>35</v>
      </c>
      <c r="B4" s="1">
        <v>2</v>
      </c>
      <c r="C4" s="1">
        <v>2</v>
      </c>
      <c r="D4" s="5">
        <v>0.97291666666666676</v>
      </c>
      <c r="E4" s="5">
        <f t="shared" si="0"/>
        <v>0.99374999999999969</v>
      </c>
      <c r="F4" s="11">
        <f t="shared" si="1"/>
        <v>63</v>
      </c>
      <c r="G4" s="29"/>
      <c r="H4" s="11">
        <v>0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f t="shared" si="2"/>
        <v>8</v>
      </c>
      <c r="R4" s="14">
        <f t="shared" si="3"/>
        <v>7.3611111111110794E-2</v>
      </c>
      <c r="S4" s="5">
        <v>0.49027777777777781</v>
      </c>
      <c r="T4" s="5">
        <v>0.49861111111111112</v>
      </c>
      <c r="U4" s="5">
        <f t="shared" si="4"/>
        <v>8.3333333333333037E-3</v>
      </c>
      <c r="V4" s="2">
        <v>1</v>
      </c>
      <c r="W4" s="2">
        <v>1</v>
      </c>
      <c r="X4" s="14">
        <v>4.7916666666666663E-2</v>
      </c>
      <c r="Y4" s="5">
        <v>4.6527777777777779E-2</v>
      </c>
      <c r="Z4" s="5">
        <v>5.0694444444444452E-2</v>
      </c>
      <c r="AA4" s="5">
        <f>Z4-Y4</f>
        <v>4.1666666666666727E-3</v>
      </c>
      <c r="AB4" s="9">
        <v>1</v>
      </c>
      <c r="AC4" s="9">
        <v>1</v>
      </c>
      <c r="AD4" s="9">
        <v>1</v>
      </c>
      <c r="AE4" s="9">
        <v>1</v>
      </c>
      <c r="AF4" s="9">
        <v>1</v>
      </c>
      <c r="AG4" s="9">
        <v>1</v>
      </c>
      <c r="AH4" s="9">
        <v>1</v>
      </c>
      <c r="AI4" s="9">
        <v>1</v>
      </c>
      <c r="AJ4" s="9">
        <v>1</v>
      </c>
      <c r="AK4" s="9">
        <v>1</v>
      </c>
      <c r="AL4" s="9">
        <v>1</v>
      </c>
      <c r="AM4" s="9">
        <v>1</v>
      </c>
      <c r="AN4" s="9">
        <v>1</v>
      </c>
      <c r="AO4" s="9">
        <v>1</v>
      </c>
      <c r="AP4" s="9">
        <f t="shared" si="5"/>
        <v>14</v>
      </c>
      <c r="AQ4" s="5">
        <f t="shared" si="6"/>
        <v>0.17013888888888887</v>
      </c>
      <c r="AR4" s="5">
        <v>0.22083333333333333</v>
      </c>
      <c r="AS4" s="5">
        <v>0.22291666666666665</v>
      </c>
      <c r="AT4" s="5">
        <f t="shared" si="7"/>
        <v>2.0833333333333259E-3</v>
      </c>
      <c r="AU4" s="9">
        <v>1</v>
      </c>
      <c r="AV4" s="9">
        <v>1</v>
      </c>
      <c r="AW4" s="9">
        <v>1</v>
      </c>
      <c r="AX4" s="9">
        <v>1</v>
      </c>
      <c r="AY4" s="5">
        <f t="shared" si="8"/>
        <v>8.1249999999999989E-2</v>
      </c>
      <c r="AZ4" s="5">
        <v>0.30416666666666664</v>
      </c>
      <c r="BA4" s="5">
        <v>0.30694444444444441</v>
      </c>
      <c r="BB4" s="5">
        <f t="shared" si="9"/>
        <v>2.7777777777777679E-3</v>
      </c>
      <c r="BC4" s="9">
        <v>1</v>
      </c>
      <c r="BD4" s="9">
        <v>1</v>
      </c>
      <c r="BE4" s="9">
        <v>1</v>
      </c>
      <c r="BF4" s="9">
        <v>1</v>
      </c>
      <c r="BG4" s="5">
        <f t="shared" si="10"/>
        <v>5.1388888888888928E-2</v>
      </c>
      <c r="BH4" s="5">
        <v>0.35833333333333334</v>
      </c>
      <c r="BI4" s="5">
        <v>0.36319444444444443</v>
      </c>
      <c r="BJ4" s="5">
        <f t="shared" si="11"/>
        <v>4.8611111111110938E-3</v>
      </c>
      <c r="BK4" s="9">
        <v>1</v>
      </c>
      <c r="BL4" s="9">
        <v>1</v>
      </c>
      <c r="BM4" s="5">
        <f t="shared" si="12"/>
        <v>2.7083333333333348E-2</v>
      </c>
      <c r="BN4" s="5">
        <v>0.39027777777777778</v>
      </c>
      <c r="BO4" s="5">
        <v>0.39513888888888887</v>
      </c>
      <c r="BP4" s="5">
        <f t="shared" si="13"/>
        <v>4.8611111111110938E-3</v>
      </c>
      <c r="BQ4" s="9">
        <v>1</v>
      </c>
      <c r="BR4" s="9">
        <v>1</v>
      </c>
      <c r="BS4" s="9">
        <v>1</v>
      </c>
      <c r="BT4" s="9">
        <v>1</v>
      </c>
      <c r="BU4" s="9">
        <v>1</v>
      </c>
      <c r="BV4" s="9">
        <f t="shared" si="14"/>
        <v>5</v>
      </c>
      <c r="BW4" s="5">
        <v>0.41597222222222219</v>
      </c>
      <c r="BX4" s="16">
        <v>0.42430555555555555</v>
      </c>
      <c r="BY4" s="5">
        <f t="shared" si="15"/>
        <v>8.3333333333333592E-3</v>
      </c>
      <c r="BZ4" s="9">
        <v>1</v>
      </c>
      <c r="CA4" s="9">
        <v>1</v>
      </c>
      <c r="CB4" s="16">
        <f>CC4-BX4</f>
        <v>0.10972222222222222</v>
      </c>
      <c r="CC4" s="16">
        <v>0.53402777777777777</v>
      </c>
      <c r="CD4" s="5">
        <v>0.53541666666666665</v>
      </c>
      <c r="CE4" s="5">
        <f t="shared" si="16"/>
        <v>1.388888888888884E-3</v>
      </c>
      <c r="CF4" s="9">
        <v>1</v>
      </c>
      <c r="CG4" s="9">
        <v>1</v>
      </c>
      <c r="CH4" s="9">
        <v>1</v>
      </c>
      <c r="CI4" s="9">
        <v>1</v>
      </c>
      <c r="CJ4" s="9">
        <v>1</v>
      </c>
      <c r="CK4" s="9">
        <v>1</v>
      </c>
      <c r="CL4" s="9">
        <v>1</v>
      </c>
      <c r="CM4" s="9">
        <v>1</v>
      </c>
      <c r="CN4" s="9">
        <v>1</v>
      </c>
      <c r="CO4" s="9">
        <v>1</v>
      </c>
      <c r="CP4" s="9">
        <v>1</v>
      </c>
      <c r="CQ4" s="9">
        <v>1</v>
      </c>
      <c r="CR4" s="9">
        <v>1</v>
      </c>
      <c r="CS4" s="9">
        <v>1</v>
      </c>
      <c r="CT4" s="9">
        <v>1</v>
      </c>
      <c r="CU4" s="9">
        <v>1</v>
      </c>
      <c r="CV4" s="9">
        <v>1</v>
      </c>
      <c r="CW4" s="9">
        <v>1</v>
      </c>
      <c r="CX4" s="10">
        <f t="shared" si="17"/>
        <v>18</v>
      </c>
      <c r="CY4" s="5">
        <v>0.22152777777777777</v>
      </c>
      <c r="CZ4" s="5">
        <v>0.25694444444444448</v>
      </c>
      <c r="DA4" s="5">
        <v>0.25833333333333336</v>
      </c>
      <c r="DB4" s="5">
        <v>1.3888888888888889E-3</v>
      </c>
      <c r="DC4" s="10">
        <v>1</v>
      </c>
      <c r="DD4" s="10">
        <v>1</v>
      </c>
      <c r="DE4" s="10">
        <v>0</v>
      </c>
      <c r="DF4" s="5">
        <f t="shared" ref="DF4" si="20">DG4-DA4</f>
        <v>0.10347222222222219</v>
      </c>
      <c r="DG4" s="5">
        <v>0.36180555555555555</v>
      </c>
      <c r="DH4" s="5">
        <v>0.36527777777777781</v>
      </c>
      <c r="DI4" s="5">
        <f t="shared" ref="DI4" si="21">DH4-DG4</f>
        <v>3.4722222222222654E-3</v>
      </c>
      <c r="DJ4" s="9">
        <v>1</v>
      </c>
      <c r="DK4" s="9">
        <v>1</v>
      </c>
      <c r="DL4" s="4">
        <f t="shared" si="18"/>
        <v>4.513888888888884E-2</v>
      </c>
      <c r="DM4" s="4">
        <v>0.41041666666666665</v>
      </c>
      <c r="DN4" s="5">
        <v>0.41666666666666702</v>
      </c>
      <c r="DO4" s="5">
        <v>1</v>
      </c>
      <c r="DP4" s="5">
        <f t="shared" si="19"/>
        <v>6.2500000000003664E-3</v>
      </c>
    </row>
    <row r="5" spans="1:120" x14ac:dyDescent="0.25">
      <c r="A5" s="1" t="s">
        <v>30</v>
      </c>
      <c r="B5" s="1">
        <v>3</v>
      </c>
      <c r="C5" s="1">
        <v>3</v>
      </c>
      <c r="D5" s="5">
        <v>0.93958333333333333</v>
      </c>
      <c r="E5" s="5">
        <f t="shared" si="0"/>
        <v>0.96041666666666636</v>
      </c>
      <c r="F5" s="11">
        <f t="shared" si="1"/>
        <v>62</v>
      </c>
      <c r="G5" s="29"/>
      <c r="H5" s="11">
        <v>0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f t="shared" si="2"/>
        <v>8</v>
      </c>
      <c r="R5" s="14">
        <f t="shared" si="3"/>
        <v>9.0972222222221844E-2</v>
      </c>
      <c r="S5" s="5">
        <v>0.50763888888888886</v>
      </c>
      <c r="T5" s="5">
        <v>0.50972222222222219</v>
      </c>
      <c r="U5" s="5">
        <f t="shared" si="4"/>
        <v>2.0833333333333259E-3</v>
      </c>
      <c r="V5" s="2">
        <v>1</v>
      </c>
      <c r="W5" s="2">
        <v>1</v>
      </c>
      <c r="X5" s="14">
        <v>5.9027777777777783E-2</v>
      </c>
      <c r="Y5" s="5">
        <v>6.8749999999999992E-2</v>
      </c>
      <c r="Z5" s="5">
        <v>7.2222222222222229E-2</v>
      </c>
      <c r="AA5" s="5">
        <f>Z5-Y5</f>
        <v>3.4722222222222376E-3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9">
        <v>1</v>
      </c>
      <c r="AK5" s="9">
        <v>1</v>
      </c>
      <c r="AL5" s="9">
        <v>1</v>
      </c>
      <c r="AM5" s="9">
        <v>1</v>
      </c>
      <c r="AN5" s="9">
        <v>1</v>
      </c>
      <c r="AO5" s="9">
        <v>1</v>
      </c>
      <c r="AP5" s="9">
        <f t="shared" si="5"/>
        <v>14</v>
      </c>
      <c r="AQ5" s="5">
        <f t="shared" si="6"/>
        <v>0.14999999999999997</v>
      </c>
      <c r="AR5" s="5">
        <v>0.22222222222222221</v>
      </c>
      <c r="AS5" s="5">
        <v>0.22500000000000001</v>
      </c>
      <c r="AT5" s="5">
        <f t="shared" si="7"/>
        <v>2.7777777777777957E-3</v>
      </c>
      <c r="AU5" s="9">
        <v>1</v>
      </c>
      <c r="AV5" s="9">
        <v>1</v>
      </c>
      <c r="AW5" s="9">
        <v>1</v>
      </c>
      <c r="AX5" s="9">
        <v>1</v>
      </c>
      <c r="AY5" s="5">
        <f t="shared" si="8"/>
        <v>8.611111111111111E-2</v>
      </c>
      <c r="AZ5" s="5">
        <v>0.31111111111111112</v>
      </c>
      <c r="BA5" s="5">
        <v>0.32013888888888892</v>
      </c>
      <c r="BB5" s="5">
        <f t="shared" si="9"/>
        <v>9.0277777777778012E-3</v>
      </c>
      <c r="BC5" s="9">
        <v>1</v>
      </c>
      <c r="BD5" s="9">
        <v>1</v>
      </c>
      <c r="BE5" s="9">
        <v>1</v>
      </c>
      <c r="BF5" s="9">
        <v>1</v>
      </c>
      <c r="BG5" s="5">
        <f t="shared" si="10"/>
        <v>5.7638888888888851E-2</v>
      </c>
      <c r="BH5" s="5">
        <v>0.37777777777777777</v>
      </c>
      <c r="BI5" s="5">
        <v>0.3833333333333333</v>
      </c>
      <c r="BJ5" s="5">
        <f t="shared" si="11"/>
        <v>5.5555555555555358E-3</v>
      </c>
      <c r="BK5" s="9">
        <v>1</v>
      </c>
      <c r="BL5" s="9">
        <v>1</v>
      </c>
      <c r="BM5" s="5">
        <f t="shared" si="12"/>
        <v>2.3611111111111194E-2</v>
      </c>
      <c r="BN5" s="5">
        <v>0.4069444444444445</v>
      </c>
      <c r="BO5" s="5">
        <v>0.40972222222222227</v>
      </c>
      <c r="BP5" s="5">
        <f t="shared" si="13"/>
        <v>2.7777777777777679E-3</v>
      </c>
      <c r="BQ5" s="9">
        <v>1</v>
      </c>
      <c r="BR5" s="9">
        <v>1</v>
      </c>
      <c r="BS5" s="9">
        <v>1</v>
      </c>
      <c r="BT5" s="9">
        <v>1</v>
      </c>
      <c r="BU5" s="9">
        <v>1</v>
      </c>
      <c r="BV5" s="9">
        <f t="shared" si="14"/>
        <v>5</v>
      </c>
      <c r="BW5" s="5">
        <v>0.44930555555555557</v>
      </c>
      <c r="BX5" s="16">
        <v>0.45833333333333331</v>
      </c>
      <c r="BY5" s="5">
        <f t="shared" si="15"/>
        <v>9.0277777777777457E-3</v>
      </c>
      <c r="BZ5" s="9">
        <v>1</v>
      </c>
      <c r="CA5" s="9">
        <v>1</v>
      </c>
      <c r="CB5" s="16">
        <v>0.12083333333333333</v>
      </c>
      <c r="CC5" s="16">
        <v>7.9166666666666663E-2</v>
      </c>
      <c r="CD5" s="5">
        <v>7.9166666666666663E-2</v>
      </c>
      <c r="CE5" s="5">
        <f t="shared" si="16"/>
        <v>0</v>
      </c>
      <c r="CF5" s="9">
        <v>1</v>
      </c>
      <c r="CG5" s="9">
        <v>1</v>
      </c>
      <c r="CH5" s="9">
        <v>1</v>
      </c>
      <c r="CI5" s="9">
        <v>1</v>
      </c>
      <c r="CJ5" s="9">
        <v>1</v>
      </c>
      <c r="CK5" s="9">
        <v>1</v>
      </c>
      <c r="CL5" s="9">
        <v>1</v>
      </c>
      <c r="CM5" s="9">
        <v>1</v>
      </c>
      <c r="CN5" s="9">
        <v>1</v>
      </c>
      <c r="CO5" s="9">
        <v>1</v>
      </c>
      <c r="CP5" s="9">
        <v>1</v>
      </c>
      <c r="CQ5" s="9">
        <v>1</v>
      </c>
      <c r="CR5" s="9">
        <v>1</v>
      </c>
      <c r="CS5" s="9">
        <v>1</v>
      </c>
      <c r="CT5" s="9">
        <v>1</v>
      </c>
      <c r="CU5" s="9">
        <v>1</v>
      </c>
      <c r="CV5" s="9">
        <v>1</v>
      </c>
      <c r="CW5" s="9">
        <v>1</v>
      </c>
      <c r="CX5" s="10">
        <f t="shared" si="17"/>
        <v>18</v>
      </c>
      <c r="CY5" s="5">
        <f>CZ5-CD5</f>
        <v>0.21805555555555556</v>
      </c>
      <c r="CZ5" s="5">
        <v>0.29722222222222222</v>
      </c>
      <c r="DA5" s="5">
        <v>0.2986111111111111</v>
      </c>
      <c r="DB5" s="5">
        <f>DA5-CZ5</f>
        <v>1.388888888888884E-3</v>
      </c>
      <c r="DC5" s="10">
        <v>1</v>
      </c>
      <c r="DD5" s="10">
        <v>0</v>
      </c>
      <c r="DE5" s="10">
        <v>0</v>
      </c>
      <c r="DF5" s="5">
        <f>DG5-DA5</f>
        <v>1.6666666666666663E-2</v>
      </c>
      <c r="DG5" s="5">
        <v>0.31527777777777777</v>
      </c>
      <c r="DH5" s="5">
        <v>0.32222222222222224</v>
      </c>
      <c r="DI5" s="5">
        <f>DH5-DG5</f>
        <v>6.9444444444444753E-3</v>
      </c>
      <c r="DJ5" s="9">
        <v>1</v>
      </c>
      <c r="DK5" s="9">
        <v>1</v>
      </c>
      <c r="DL5" s="4">
        <f t="shared" si="18"/>
        <v>5.4861111111111138E-2</v>
      </c>
      <c r="DM5" s="4">
        <v>0.37708333333333338</v>
      </c>
      <c r="DN5" s="5">
        <v>0.41666666666666702</v>
      </c>
      <c r="DO5" s="5">
        <v>1</v>
      </c>
      <c r="DP5" s="5">
        <f t="shared" si="19"/>
        <v>3.9583333333333637E-2</v>
      </c>
    </row>
    <row r="6" spans="1:120" x14ac:dyDescent="0.25">
      <c r="A6" s="1" t="s">
        <v>21</v>
      </c>
      <c r="B6" s="1">
        <v>4</v>
      </c>
      <c r="C6" s="1">
        <v>6</v>
      </c>
      <c r="D6" s="5">
        <v>0.96458333333333324</v>
      </c>
      <c r="E6" s="5">
        <f t="shared" si="0"/>
        <v>0.98541666666666639</v>
      </c>
      <c r="F6" s="11">
        <f t="shared" si="1"/>
        <v>54</v>
      </c>
      <c r="G6" s="29"/>
      <c r="H6" s="11">
        <v>0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f t="shared" si="2"/>
        <v>8</v>
      </c>
      <c r="R6" s="14">
        <f t="shared" si="3"/>
        <v>9.2361111111110727E-2</v>
      </c>
      <c r="S6" s="5">
        <v>0.50902777777777775</v>
      </c>
      <c r="T6" s="5">
        <v>0.51041666666666663</v>
      </c>
      <c r="U6" s="5">
        <f t="shared" si="4"/>
        <v>1.388888888888884E-3</v>
      </c>
      <c r="V6" s="2">
        <v>1</v>
      </c>
      <c r="W6" s="2">
        <v>1</v>
      </c>
      <c r="X6" s="14">
        <v>5.4166666666666669E-2</v>
      </c>
      <c r="Y6" s="5">
        <v>6.458333333333334E-2</v>
      </c>
      <c r="Z6" s="5">
        <v>6.7361111111111108E-2</v>
      </c>
      <c r="AA6" s="5">
        <f>Z6-Y6</f>
        <v>2.7777777777777679E-3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9">
        <v>1</v>
      </c>
      <c r="AK6" s="9">
        <v>1</v>
      </c>
      <c r="AL6" s="9">
        <v>1</v>
      </c>
      <c r="AM6" s="9">
        <v>1</v>
      </c>
      <c r="AN6" s="9">
        <v>1</v>
      </c>
      <c r="AO6" s="9">
        <v>1</v>
      </c>
      <c r="AP6" s="9">
        <f t="shared" si="5"/>
        <v>14</v>
      </c>
      <c r="AQ6" s="5">
        <f t="shared" si="6"/>
        <v>0.19722222222222224</v>
      </c>
      <c r="AR6" s="5">
        <v>0.26458333333333334</v>
      </c>
      <c r="AS6" s="5">
        <v>0.2673611111111111</v>
      </c>
      <c r="AT6" s="5">
        <f t="shared" si="7"/>
        <v>2.7777777777777679E-3</v>
      </c>
      <c r="AU6" s="9">
        <v>1</v>
      </c>
      <c r="AV6" s="9">
        <v>1</v>
      </c>
      <c r="AW6" s="9">
        <v>1</v>
      </c>
      <c r="AX6" s="9">
        <v>1</v>
      </c>
      <c r="AY6" s="5">
        <f t="shared" si="8"/>
        <v>0.10069444444444448</v>
      </c>
      <c r="AZ6" s="5">
        <v>0.36805555555555558</v>
      </c>
      <c r="BA6" s="5">
        <v>0.37222222222222223</v>
      </c>
      <c r="BB6" s="5">
        <f t="shared" si="9"/>
        <v>4.1666666666666519E-3</v>
      </c>
      <c r="BC6" s="9">
        <v>1</v>
      </c>
      <c r="BD6" s="9">
        <v>1</v>
      </c>
      <c r="BE6" s="9">
        <v>1</v>
      </c>
      <c r="BF6" s="9">
        <v>1</v>
      </c>
      <c r="BG6" s="5">
        <f t="shared" si="10"/>
        <v>5.7638888888888851E-2</v>
      </c>
      <c r="BH6" s="5">
        <v>0.42986111111111108</v>
      </c>
      <c r="BI6" s="5">
        <v>0.43263888888888885</v>
      </c>
      <c r="BJ6" s="5">
        <f t="shared" si="11"/>
        <v>2.7777777777777679E-3</v>
      </c>
      <c r="BK6" s="9">
        <v>1</v>
      </c>
      <c r="BL6" s="9">
        <v>1</v>
      </c>
      <c r="BM6" s="5">
        <f t="shared" si="12"/>
        <v>2.916666666666673E-2</v>
      </c>
      <c r="BN6" s="5">
        <v>0.46180555555555558</v>
      </c>
      <c r="BO6" s="5">
        <v>0.4694444444444445</v>
      </c>
      <c r="BP6" s="5">
        <f t="shared" si="13"/>
        <v>7.6388888888889173E-3</v>
      </c>
      <c r="BQ6" s="9">
        <v>1</v>
      </c>
      <c r="BR6" s="9">
        <v>1</v>
      </c>
      <c r="BS6" s="9">
        <v>1</v>
      </c>
      <c r="BT6" s="9">
        <v>1</v>
      </c>
      <c r="BU6" s="9">
        <v>1</v>
      </c>
      <c r="BV6" s="9">
        <f t="shared" si="14"/>
        <v>5</v>
      </c>
      <c r="BW6" s="5">
        <v>0.50069444444444444</v>
      </c>
      <c r="BX6" s="16">
        <v>0.5180555555555556</v>
      </c>
      <c r="BY6" s="5">
        <f t="shared" si="15"/>
        <v>1.736111111111116E-2</v>
      </c>
      <c r="BZ6" s="9">
        <v>1</v>
      </c>
      <c r="CA6" s="9">
        <v>1</v>
      </c>
      <c r="CB6" s="16">
        <v>0.15972222222222224</v>
      </c>
      <c r="CC6" s="16">
        <v>0.17777777777777778</v>
      </c>
      <c r="CD6" s="5">
        <v>0.17847222222222223</v>
      </c>
      <c r="CE6" s="5">
        <f t="shared" si="16"/>
        <v>6.9444444444444198E-4</v>
      </c>
      <c r="CF6" s="9">
        <v>1</v>
      </c>
      <c r="CG6" s="9">
        <v>1</v>
      </c>
      <c r="CH6" s="9">
        <v>1</v>
      </c>
      <c r="CI6" s="9">
        <v>1</v>
      </c>
      <c r="CJ6" s="9">
        <v>1</v>
      </c>
      <c r="CK6" s="9">
        <v>1</v>
      </c>
      <c r="CL6" s="9">
        <v>1</v>
      </c>
      <c r="CM6" s="9">
        <v>0</v>
      </c>
      <c r="CN6" s="9">
        <v>1</v>
      </c>
      <c r="CO6" s="9">
        <v>1</v>
      </c>
      <c r="CP6" s="9">
        <v>1</v>
      </c>
      <c r="CQ6" s="9">
        <v>1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10">
        <f t="shared" si="17"/>
        <v>11</v>
      </c>
      <c r="CY6" s="5">
        <f>CZ6-CD6</f>
        <v>0.14583333333333334</v>
      </c>
      <c r="CZ6" s="5">
        <v>0.32430555555555557</v>
      </c>
      <c r="DA6" s="6" t="s">
        <v>110</v>
      </c>
      <c r="DB6" s="6"/>
      <c r="DC6" s="10">
        <v>0</v>
      </c>
      <c r="DD6" s="10">
        <v>0</v>
      </c>
      <c r="DE6" s="10">
        <v>0</v>
      </c>
      <c r="DF6" s="5"/>
      <c r="DG6" s="6" t="s">
        <v>110</v>
      </c>
      <c r="DH6" s="5">
        <v>0.33611111111111108</v>
      </c>
      <c r="DI6" s="5">
        <f>DH6-CZ6</f>
        <v>1.1805555555555514E-2</v>
      </c>
      <c r="DJ6" s="10">
        <v>1</v>
      </c>
      <c r="DK6" s="10">
        <v>1</v>
      </c>
      <c r="DL6" s="4">
        <f t="shared" si="18"/>
        <v>6.5972222222222265E-2</v>
      </c>
      <c r="DM6" s="4">
        <v>0.40208333333333335</v>
      </c>
      <c r="DN6" s="5">
        <v>0.41666666666666702</v>
      </c>
      <c r="DO6" s="5">
        <v>1</v>
      </c>
      <c r="DP6" s="5">
        <f t="shared" si="19"/>
        <v>1.458333333333367E-2</v>
      </c>
    </row>
    <row r="7" spans="1:120" x14ac:dyDescent="0.25">
      <c r="A7" s="1" t="s">
        <v>26</v>
      </c>
      <c r="B7" s="1">
        <v>5</v>
      </c>
      <c r="C7" s="1">
        <v>7</v>
      </c>
      <c r="D7" s="5">
        <v>0.97847222222222185</v>
      </c>
      <c r="E7" s="5">
        <f t="shared" si="0"/>
        <v>0.97847222222222185</v>
      </c>
      <c r="F7" s="11">
        <f t="shared" si="1"/>
        <v>54</v>
      </c>
      <c r="G7" s="29"/>
      <c r="H7" s="11">
        <v>0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f t="shared" si="2"/>
        <v>8</v>
      </c>
      <c r="R7" s="14">
        <f t="shared" si="3"/>
        <v>6.1805555555555169E-2</v>
      </c>
      <c r="S7" s="5">
        <v>0.47847222222222219</v>
      </c>
      <c r="T7" s="5">
        <v>0.48125000000000001</v>
      </c>
      <c r="U7" s="5">
        <f t="shared" si="4"/>
        <v>2.7777777777778234E-3</v>
      </c>
      <c r="V7" s="2">
        <v>1</v>
      </c>
      <c r="W7" s="2">
        <v>1</v>
      </c>
      <c r="X7" s="14">
        <f>Y7-T7</f>
        <v>5.5555555555555525E-2</v>
      </c>
      <c r="Y7" s="5">
        <v>0.53680555555555554</v>
      </c>
      <c r="Z7" s="5">
        <v>4.3750000000000004E-2</v>
      </c>
      <c r="AA7" s="7">
        <v>6.9444444444444441E-3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f t="shared" si="5"/>
        <v>14</v>
      </c>
      <c r="AQ7" s="5">
        <f t="shared" si="6"/>
        <v>0.19791666666666666</v>
      </c>
      <c r="AR7" s="5">
        <v>0.24166666666666667</v>
      </c>
      <c r="AS7" s="5">
        <v>0.24722222222222223</v>
      </c>
      <c r="AT7" s="5">
        <f t="shared" si="7"/>
        <v>5.5555555555555636E-3</v>
      </c>
      <c r="AU7" s="9">
        <v>1</v>
      </c>
      <c r="AV7" s="9">
        <v>1</v>
      </c>
      <c r="AW7" s="9">
        <v>1</v>
      </c>
      <c r="AX7" s="9">
        <v>1</v>
      </c>
      <c r="AY7" s="5">
        <f t="shared" si="8"/>
        <v>8.8888888888888851E-2</v>
      </c>
      <c r="AZ7" s="5">
        <v>0.33611111111111108</v>
      </c>
      <c r="BA7" s="5">
        <v>0.34027777777777773</v>
      </c>
      <c r="BB7" s="5">
        <f t="shared" si="9"/>
        <v>4.1666666666666519E-3</v>
      </c>
      <c r="BC7" s="9">
        <v>1</v>
      </c>
      <c r="BD7" s="9">
        <v>1</v>
      </c>
      <c r="BE7" s="9">
        <v>0</v>
      </c>
      <c r="BF7" s="9">
        <v>0</v>
      </c>
      <c r="BG7" s="5">
        <f t="shared" si="10"/>
        <v>6.7361111111111149E-2</v>
      </c>
      <c r="BH7" s="5">
        <v>0.40763888888888888</v>
      </c>
      <c r="BI7" s="5">
        <v>0.41388888888888892</v>
      </c>
      <c r="BJ7" s="5">
        <f t="shared" si="11"/>
        <v>6.2500000000000333E-3</v>
      </c>
      <c r="BK7" s="9">
        <v>1</v>
      </c>
      <c r="BL7" s="9">
        <v>1</v>
      </c>
      <c r="BM7" s="5">
        <f t="shared" si="12"/>
        <v>2.9166666666666619E-2</v>
      </c>
      <c r="BN7" s="5">
        <v>0.44305555555555554</v>
      </c>
      <c r="BO7" s="5">
        <v>0.4465277777777778</v>
      </c>
      <c r="BP7" s="5">
        <f t="shared" si="13"/>
        <v>3.4722222222222654E-3</v>
      </c>
      <c r="BQ7" s="9">
        <v>1</v>
      </c>
      <c r="BR7" s="9">
        <v>1</v>
      </c>
      <c r="BS7" s="9">
        <v>1</v>
      </c>
      <c r="BT7" s="9">
        <v>1</v>
      </c>
      <c r="BU7" s="9">
        <v>1</v>
      </c>
      <c r="BV7" s="9">
        <f t="shared" si="14"/>
        <v>5</v>
      </c>
      <c r="BW7" s="5">
        <v>0.47847222222222219</v>
      </c>
      <c r="BX7" s="16">
        <v>0.48958333333333331</v>
      </c>
      <c r="BY7" s="5">
        <f t="shared" si="15"/>
        <v>1.1111111111111127E-2</v>
      </c>
      <c r="BZ7" s="9">
        <v>1</v>
      </c>
      <c r="CA7" s="9">
        <v>1</v>
      </c>
      <c r="CB7" s="16">
        <v>0.1673611111111111</v>
      </c>
      <c r="CC7" s="16">
        <v>0.15694444444444444</v>
      </c>
      <c r="CD7" s="5">
        <v>0.16527777777777777</v>
      </c>
      <c r="CE7" s="5">
        <f t="shared" si="16"/>
        <v>8.3333333333333315E-3</v>
      </c>
      <c r="CF7" s="9">
        <v>1</v>
      </c>
      <c r="CG7" s="9">
        <v>1</v>
      </c>
      <c r="CH7" s="9">
        <v>0</v>
      </c>
      <c r="CI7" s="9">
        <v>1</v>
      </c>
      <c r="CJ7" s="9">
        <v>1</v>
      </c>
      <c r="CK7" s="9">
        <v>1</v>
      </c>
      <c r="CL7" s="9">
        <v>0</v>
      </c>
      <c r="CM7" s="9">
        <v>1</v>
      </c>
      <c r="CN7" s="9">
        <v>1</v>
      </c>
      <c r="CO7" s="9">
        <v>0</v>
      </c>
      <c r="CP7" s="9">
        <v>1</v>
      </c>
      <c r="CQ7" s="9">
        <v>1</v>
      </c>
      <c r="CR7" s="9">
        <v>0</v>
      </c>
      <c r="CS7" s="9">
        <v>1</v>
      </c>
      <c r="CT7" s="9">
        <v>1</v>
      </c>
      <c r="CU7" s="9">
        <v>1</v>
      </c>
      <c r="CV7" s="9">
        <v>1</v>
      </c>
      <c r="CW7" s="9">
        <v>0</v>
      </c>
      <c r="CX7" s="10">
        <f t="shared" si="17"/>
        <v>13</v>
      </c>
      <c r="CY7" s="5">
        <f>CZ7-CD7</f>
        <v>0.16180555555555556</v>
      </c>
      <c r="CZ7" s="5">
        <v>0.32708333333333334</v>
      </c>
      <c r="DA7" s="6" t="s">
        <v>110</v>
      </c>
      <c r="DB7" s="6"/>
      <c r="DC7" s="10">
        <v>0</v>
      </c>
      <c r="DD7" s="10">
        <v>0</v>
      </c>
      <c r="DE7" s="10">
        <v>0</v>
      </c>
      <c r="DF7" s="5"/>
      <c r="DG7" s="6" t="s">
        <v>110</v>
      </c>
      <c r="DH7" s="5">
        <v>0.34027777777777773</v>
      </c>
      <c r="DI7" s="5">
        <f>DH7-CZ7</f>
        <v>1.3194444444444398E-2</v>
      </c>
      <c r="DJ7" s="10">
        <v>1</v>
      </c>
      <c r="DK7" s="10">
        <v>1</v>
      </c>
      <c r="DL7" s="4">
        <f t="shared" si="18"/>
        <v>5.4861111111111138E-2</v>
      </c>
      <c r="DM7" s="4">
        <v>0.39513888888888887</v>
      </c>
      <c r="DN7" s="5">
        <v>0.41666666666666702</v>
      </c>
      <c r="DO7" s="5">
        <v>1</v>
      </c>
      <c r="DP7" s="5">
        <f t="shared" si="19"/>
        <v>2.1527777777778145E-2</v>
      </c>
    </row>
    <row r="8" spans="1:120" x14ac:dyDescent="0.25">
      <c r="A8" s="1" t="s">
        <v>31</v>
      </c>
      <c r="B8" s="1">
        <v>6</v>
      </c>
      <c r="C8" s="1">
        <v>10</v>
      </c>
      <c r="D8" s="7">
        <v>0.9458333333333333</v>
      </c>
      <c r="E8" s="5">
        <f t="shared" si="0"/>
        <v>0.96666666666666634</v>
      </c>
      <c r="F8" s="11">
        <f t="shared" si="1"/>
        <v>46</v>
      </c>
      <c r="G8" s="29"/>
      <c r="H8" s="11">
        <v>0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f t="shared" si="2"/>
        <v>8</v>
      </c>
      <c r="R8" s="14">
        <f t="shared" si="3"/>
        <v>0.11180555555555521</v>
      </c>
      <c r="S8" s="5">
        <v>0.52847222222222223</v>
      </c>
      <c r="T8" s="5">
        <v>0.53194444444444444</v>
      </c>
      <c r="U8" s="5">
        <f t="shared" si="4"/>
        <v>3.4722222222222099E-3</v>
      </c>
      <c r="V8" s="2">
        <v>1</v>
      </c>
      <c r="W8" s="2">
        <v>1</v>
      </c>
      <c r="X8" s="14">
        <v>7.2916666666666671E-2</v>
      </c>
      <c r="Y8" s="5">
        <v>0.10486111111111111</v>
      </c>
      <c r="Z8" s="5">
        <v>0.1076388888888889</v>
      </c>
      <c r="AA8" s="5">
        <f>Z8-Y8</f>
        <v>2.7777777777777818E-3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  <c r="AG8" s="9">
        <v>1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1</v>
      </c>
      <c r="AP8" s="9">
        <f t="shared" si="5"/>
        <v>7</v>
      </c>
      <c r="AQ8" s="5">
        <f t="shared" si="6"/>
        <v>0.13125000000000001</v>
      </c>
      <c r="AR8" s="5">
        <v>0.2388888888888889</v>
      </c>
      <c r="AS8" s="5">
        <v>0.24097222222222223</v>
      </c>
      <c r="AT8" s="5">
        <f t="shared" si="7"/>
        <v>2.0833333333333259E-3</v>
      </c>
      <c r="AU8" s="9">
        <v>0</v>
      </c>
      <c r="AV8" s="9">
        <v>0</v>
      </c>
      <c r="AW8" s="9">
        <v>0</v>
      </c>
      <c r="AX8" s="9">
        <v>1</v>
      </c>
      <c r="AY8" s="5">
        <f t="shared" si="8"/>
        <v>3.8194444444444448E-2</v>
      </c>
      <c r="AZ8" s="5">
        <v>0.27916666666666667</v>
      </c>
      <c r="BA8" s="5">
        <v>0.28541666666666665</v>
      </c>
      <c r="BB8" s="5">
        <f t="shared" si="9"/>
        <v>6.2499999999999778E-3</v>
      </c>
      <c r="BC8" s="9">
        <v>1</v>
      </c>
      <c r="BD8" s="9">
        <v>1</v>
      </c>
      <c r="BE8" s="9">
        <v>1</v>
      </c>
      <c r="BF8" s="9">
        <v>1</v>
      </c>
      <c r="BG8" s="5">
        <f t="shared" si="10"/>
        <v>5.4861111111111083E-2</v>
      </c>
      <c r="BH8" s="5">
        <v>0.34027777777777773</v>
      </c>
      <c r="BI8" s="5">
        <v>0.34513888888888888</v>
      </c>
      <c r="BJ8" s="5">
        <f t="shared" si="11"/>
        <v>4.8611111111111494E-3</v>
      </c>
      <c r="BK8" s="9">
        <v>1</v>
      </c>
      <c r="BL8" s="9">
        <v>1</v>
      </c>
      <c r="BM8" s="5">
        <f t="shared" si="12"/>
        <v>3.4722222222222265E-2</v>
      </c>
      <c r="BN8" s="5">
        <v>0.37986111111111115</v>
      </c>
      <c r="BO8" s="5">
        <v>0.38472222222222219</v>
      </c>
      <c r="BP8" s="5">
        <f t="shared" si="13"/>
        <v>4.8611111111110383E-3</v>
      </c>
      <c r="BQ8" s="9">
        <v>1</v>
      </c>
      <c r="BR8" s="9">
        <v>1</v>
      </c>
      <c r="BS8" s="9">
        <v>1</v>
      </c>
      <c r="BT8" s="9">
        <v>1</v>
      </c>
      <c r="BU8" s="9">
        <v>1</v>
      </c>
      <c r="BV8" s="9">
        <f t="shared" si="14"/>
        <v>5</v>
      </c>
      <c r="BW8" s="5">
        <v>0.41736111111111113</v>
      </c>
      <c r="BX8" s="16">
        <v>0.42777777777777781</v>
      </c>
      <c r="BY8" s="5">
        <f t="shared" si="15"/>
        <v>1.0416666666666685E-2</v>
      </c>
      <c r="BZ8" s="9">
        <v>1</v>
      </c>
      <c r="CA8" s="9">
        <v>1</v>
      </c>
      <c r="CB8" s="16">
        <v>0.17777777777777778</v>
      </c>
      <c r="CC8" s="16">
        <v>0.10555555555555556</v>
      </c>
      <c r="CD8" s="5">
        <v>0.10625</v>
      </c>
      <c r="CE8" s="5">
        <f t="shared" si="16"/>
        <v>6.9444444444444198E-4</v>
      </c>
      <c r="CF8" s="9">
        <v>1</v>
      </c>
      <c r="CG8" s="9">
        <v>1</v>
      </c>
      <c r="CH8" s="9">
        <v>1</v>
      </c>
      <c r="CI8" s="9">
        <v>1</v>
      </c>
      <c r="CJ8" s="9">
        <v>1</v>
      </c>
      <c r="CK8" s="9">
        <v>1</v>
      </c>
      <c r="CL8" s="9">
        <v>1</v>
      </c>
      <c r="CM8" s="9">
        <v>1</v>
      </c>
      <c r="CN8" s="9">
        <v>0</v>
      </c>
      <c r="CO8" s="9">
        <v>1</v>
      </c>
      <c r="CP8" s="9">
        <v>1</v>
      </c>
      <c r="CQ8" s="9">
        <v>1</v>
      </c>
      <c r="CR8" s="9">
        <v>0</v>
      </c>
      <c r="CS8" s="9">
        <v>1</v>
      </c>
      <c r="CT8" s="9">
        <v>1</v>
      </c>
      <c r="CU8" s="9">
        <v>0</v>
      </c>
      <c r="CV8" s="9">
        <v>0</v>
      </c>
      <c r="CW8" s="9">
        <v>0</v>
      </c>
      <c r="CX8" s="10">
        <f t="shared" si="17"/>
        <v>13</v>
      </c>
      <c r="CY8" s="5">
        <f>CZ8-CD8</f>
        <v>0.1958333333333333</v>
      </c>
      <c r="CZ8" s="5">
        <v>0.30208333333333331</v>
      </c>
      <c r="DA8" s="6" t="s">
        <v>110</v>
      </c>
      <c r="DB8" s="6"/>
      <c r="DC8" s="10">
        <v>0</v>
      </c>
      <c r="DD8" s="10">
        <v>0</v>
      </c>
      <c r="DE8" s="10">
        <v>0</v>
      </c>
      <c r="DF8" s="5"/>
      <c r="DG8" s="6" t="s">
        <v>110</v>
      </c>
      <c r="DH8" s="5">
        <v>0.31736111111111115</v>
      </c>
      <c r="DI8" s="5">
        <f>DH8-CZ8</f>
        <v>1.5277777777777835E-2</v>
      </c>
      <c r="DJ8" s="10">
        <v>1</v>
      </c>
      <c r="DK8" s="10">
        <v>1</v>
      </c>
      <c r="DL8" s="4">
        <f t="shared" si="18"/>
        <v>6.5972222222222154E-2</v>
      </c>
      <c r="DM8" s="4">
        <v>0.3833333333333333</v>
      </c>
      <c r="DN8" s="5">
        <v>0.41666666666666702</v>
      </c>
      <c r="DO8" s="5">
        <v>1</v>
      </c>
      <c r="DP8" s="5">
        <f t="shared" si="19"/>
        <v>3.3333333333333715E-2</v>
      </c>
    </row>
    <row r="9" spans="1:120" x14ac:dyDescent="0.25">
      <c r="A9" s="1" t="s">
        <v>4</v>
      </c>
      <c r="B9" s="1">
        <v>7</v>
      </c>
      <c r="C9" s="1">
        <v>13</v>
      </c>
      <c r="D9" s="5">
        <v>0.9770833333333333</v>
      </c>
      <c r="E9" s="5">
        <f t="shared" si="0"/>
        <v>0.99791666666666656</v>
      </c>
      <c r="F9" s="11">
        <f t="shared" si="1"/>
        <v>38</v>
      </c>
      <c r="G9" s="29"/>
      <c r="H9" s="11">
        <v>0</v>
      </c>
      <c r="I9" s="2">
        <v>1</v>
      </c>
      <c r="J9" s="2">
        <v>1</v>
      </c>
      <c r="K9" s="2">
        <v>0</v>
      </c>
      <c r="L9" s="2">
        <v>0</v>
      </c>
      <c r="M9" s="2">
        <v>1</v>
      </c>
      <c r="N9" s="2">
        <v>1</v>
      </c>
      <c r="O9" s="2">
        <v>1</v>
      </c>
      <c r="P9" s="2">
        <v>1</v>
      </c>
      <c r="Q9" s="2">
        <f t="shared" si="2"/>
        <v>6</v>
      </c>
      <c r="R9" s="14">
        <f t="shared" si="3"/>
        <v>8.6805555555555525E-2</v>
      </c>
      <c r="S9" s="5">
        <v>0.50347222222222221</v>
      </c>
      <c r="T9" s="5">
        <v>0.51041666666666663</v>
      </c>
      <c r="U9" s="5">
        <f t="shared" si="4"/>
        <v>6.9444444444444198E-3</v>
      </c>
      <c r="V9" s="2">
        <v>1</v>
      </c>
      <c r="W9" s="2">
        <v>1</v>
      </c>
      <c r="X9" s="14">
        <v>7.5694444444444439E-2</v>
      </c>
      <c r="Y9" s="5">
        <v>8.6111111111111124E-2</v>
      </c>
      <c r="Z9" s="5">
        <v>0.10069444444444443</v>
      </c>
      <c r="AA9" s="5">
        <f>Z9-Y9</f>
        <v>1.4583333333333309E-2</v>
      </c>
      <c r="AB9" s="9">
        <v>0</v>
      </c>
      <c r="AC9" s="9">
        <v>0</v>
      </c>
      <c r="AD9" s="9">
        <v>1</v>
      </c>
      <c r="AE9" s="9">
        <v>1</v>
      </c>
      <c r="AF9" s="9">
        <v>1</v>
      </c>
      <c r="AG9" s="9">
        <v>1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1</v>
      </c>
      <c r="AN9" s="9">
        <v>1</v>
      </c>
      <c r="AO9" s="9">
        <v>1</v>
      </c>
      <c r="AP9" s="9">
        <f t="shared" si="5"/>
        <v>7</v>
      </c>
      <c r="AQ9" s="5">
        <f t="shared" si="6"/>
        <v>0.12916666666666665</v>
      </c>
      <c r="AR9" s="5">
        <v>0.2298611111111111</v>
      </c>
      <c r="AS9" s="5">
        <v>0.23402777777777781</v>
      </c>
      <c r="AT9" s="5">
        <f t="shared" si="7"/>
        <v>4.1666666666667074E-3</v>
      </c>
      <c r="AU9" s="9">
        <v>0</v>
      </c>
      <c r="AV9" s="9">
        <v>0</v>
      </c>
      <c r="AW9" s="9">
        <v>0</v>
      </c>
      <c r="AX9" s="9">
        <v>1</v>
      </c>
      <c r="AY9" s="5">
        <f t="shared" si="8"/>
        <v>7.3611111111111099E-2</v>
      </c>
      <c r="AZ9" s="5">
        <v>0.30763888888888891</v>
      </c>
      <c r="BA9" s="5">
        <v>0.31597222222222221</v>
      </c>
      <c r="BB9" s="5">
        <f t="shared" si="9"/>
        <v>8.3333333333333037E-3</v>
      </c>
      <c r="BC9" s="9">
        <v>1</v>
      </c>
      <c r="BD9" s="9">
        <v>1</v>
      </c>
      <c r="BE9" s="9">
        <v>0</v>
      </c>
      <c r="BF9" s="9">
        <v>0</v>
      </c>
      <c r="BG9" s="5">
        <f t="shared" si="10"/>
        <v>2.6388888888888906E-2</v>
      </c>
      <c r="BH9" s="5">
        <v>0.34236111111111112</v>
      </c>
      <c r="BI9" s="5">
        <v>0.35555555555555557</v>
      </c>
      <c r="BJ9" s="5">
        <f t="shared" si="11"/>
        <v>1.3194444444444453E-2</v>
      </c>
      <c r="BK9" s="9">
        <v>1</v>
      </c>
      <c r="BL9" s="9">
        <v>1</v>
      </c>
      <c r="BM9" s="5">
        <f t="shared" si="12"/>
        <v>3.472222222222221E-2</v>
      </c>
      <c r="BN9" s="5">
        <v>0.39027777777777778</v>
      </c>
      <c r="BO9" s="5">
        <v>0.40416666666666662</v>
      </c>
      <c r="BP9" s="5">
        <f t="shared" si="13"/>
        <v>1.388888888888884E-2</v>
      </c>
      <c r="BQ9" s="9">
        <v>1</v>
      </c>
      <c r="BR9" s="9">
        <v>1</v>
      </c>
      <c r="BS9" s="9">
        <v>1</v>
      </c>
      <c r="BT9" s="9">
        <v>1</v>
      </c>
      <c r="BU9" s="9">
        <v>1</v>
      </c>
      <c r="BV9" s="9">
        <f t="shared" si="14"/>
        <v>5</v>
      </c>
      <c r="BW9" s="5">
        <v>0.45833333333333331</v>
      </c>
      <c r="BX9" s="16">
        <v>0.48819444444444443</v>
      </c>
      <c r="BY9" s="5">
        <f t="shared" si="15"/>
        <v>2.9861111111111116E-2</v>
      </c>
      <c r="BZ9" s="9">
        <v>1</v>
      </c>
      <c r="CA9" s="9">
        <v>1</v>
      </c>
      <c r="CB9" s="16">
        <v>0.18541666666666667</v>
      </c>
      <c r="CC9" s="16">
        <v>0.17361111111111113</v>
      </c>
      <c r="CD9" s="5">
        <v>0.18055555555555555</v>
      </c>
      <c r="CE9" s="5">
        <f t="shared" si="16"/>
        <v>6.9444444444444198E-3</v>
      </c>
      <c r="CF9" s="9">
        <v>1</v>
      </c>
      <c r="CG9" s="9">
        <v>1</v>
      </c>
      <c r="CH9" s="9">
        <v>1</v>
      </c>
      <c r="CI9" s="9">
        <v>0</v>
      </c>
      <c r="CJ9" s="9">
        <v>1</v>
      </c>
      <c r="CK9" s="9">
        <v>1</v>
      </c>
      <c r="CL9" s="9">
        <v>1</v>
      </c>
      <c r="CM9" s="9">
        <v>1</v>
      </c>
      <c r="CN9" s="9">
        <v>0</v>
      </c>
      <c r="CO9" s="9">
        <v>1</v>
      </c>
      <c r="CP9" s="9">
        <v>1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10">
        <f t="shared" si="17"/>
        <v>9</v>
      </c>
      <c r="CY9" s="5">
        <f>CZ9-CD9</f>
        <v>0.15138888888888888</v>
      </c>
      <c r="CZ9" s="5">
        <v>0.33194444444444443</v>
      </c>
      <c r="DA9" s="6" t="s">
        <v>110</v>
      </c>
      <c r="DB9" s="6"/>
      <c r="DC9" s="10">
        <v>0</v>
      </c>
      <c r="DD9" s="10">
        <v>0</v>
      </c>
      <c r="DE9" s="10">
        <v>0</v>
      </c>
      <c r="DF9" s="10"/>
      <c r="DG9" s="6" t="s">
        <v>110</v>
      </c>
      <c r="DH9" s="5">
        <v>0.35000000000000003</v>
      </c>
      <c r="DI9" s="5">
        <f>DH9-CZ9</f>
        <v>1.8055555555555602E-2</v>
      </c>
      <c r="DJ9" s="10">
        <v>1</v>
      </c>
      <c r="DK9" s="10">
        <v>1</v>
      </c>
      <c r="DL9" s="4">
        <f t="shared" si="18"/>
        <v>6.458333333333327E-2</v>
      </c>
      <c r="DM9" s="4">
        <v>0.4145833333333333</v>
      </c>
      <c r="DN9" s="5">
        <v>0.41666666666666669</v>
      </c>
      <c r="DO9" s="5">
        <v>1</v>
      </c>
      <c r="DP9" s="5">
        <f t="shared" si="19"/>
        <v>2.0833333333333814E-3</v>
      </c>
    </row>
    <row r="10" spans="1:120" s="37" customFormat="1" ht="13.8" thickBot="1" x14ac:dyDescent="0.3">
      <c r="A10" s="31" t="s">
        <v>28</v>
      </c>
      <c r="B10" s="31">
        <v>8</v>
      </c>
      <c r="C10" s="31">
        <v>25</v>
      </c>
      <c r="D10" s="48" t="s">
        <v>162</v>
      </c>
      <c r="E10" s="48" t="s">
        <v>162</v>
      </c>
      <c r="F10" s="33">
        <f>SUM(I10:P10)+SUM(V10:W10)+SUM(AB10:AO10)+SUM(AU10:AX10)+SUM(BC10:BF10)+SUM(BK10:BL10)+SUM(BQ10:BU10)+SUM(BZ10:CA10)+SUM(CF10:CW10)+SUM(DC10:DE10)+SUM(DJ10:DK10)-1</f>
        <v>13</v>
      </c>
      <c r="G10" s="34" t="s">
        <v>164</v>
      </c>
      <c r="H10" s="34" t="s">
        <v>163</v>
      </c>
      <c r="I10" s="35">
        <v>0</v>
      </c>
      <c r="J10" s="35">
        <v>0</v>
      </c>
      <c r="K10" s="35">
        <v>0</v>
      </c>
      <c r="L10" s="35">
        <v>0</v>
      </c>
      <c r="M10" s="35">
        <v>1</v>
      </c>
      <c r="N10" s="35">
        <v>0</v>
      </c>
      <c r="O10" s="35">
        <v>0</v>
      </c>
      <c r="P10" s="35">
        <v>0</v>
      </c>
      <c r="Q10" s="35">
        <f t="shared" si="2"/>
        <v>1</v>
      </c>
      <c r="R10" s="36">
        <f t="shared" si="3"/>
        <v>6.0416666666666285E-2</v>
      </c>
      <c r="S10" s="32">
        <v>0.4770833333333333</v>
      </c>
      <c r="T10" s="32">
        <v>0.48749999999999999</v>
      </c>
      <c r="U10" s="32">
        <f t="shared" si="4"/>
        <v>1.0416666666666685E-2</v>
      </c>
      <c r="V10" s="35">
        <v>1</v>
      </c>
      <c r="W10" s="35">
        <v>1</v>
      </c>
      <c r="X10" s="36">
        <v>0.15069444444444444</v>
      </c>
      <c r="Y10" s="32">
        <v>0.13819444444444443</v>
      </c>
      <c r="Z10" s="32">
        <v>0.15277777777777776</v>
      </c>
      <c r="AA10" s="32">
        <f>Z10-Y10</f>
        <v>1.4583333333333337E-2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f t="shared" si="5"/>
        <v>0</v>
      </c>
      <c r="AQ10" s="32">
        <f t="shared" si="6"/>
        <v>5.555555555555558E-2</v>
      </c>
      <c r="AR10" s="32">
        <v>0.20833333333333334</v>
      </c>
      <c r="AS10" s="32">
        <v>0.21180555555555555</v>
      </c>
      <c r="AT10" s="32">
        <f t="shared" si="7"/>
        <v>3.4722222222222099E-3</v>
      </c>
      <c r="AU10" s="38">
        <v>0</v>
      </c>
      <c r="AV10" s="38">
        <v>0</v>
      </c>
      <c r="AW10" s="38">
        <v>0</v>
      </c>
      <c r="AX10" s="38">
        <v>1</v>
      </c>
      <c r="AY10" s="32">
        <f t="shared" si="8"/>
        <v>7.0833333333333331E-2</v>
      </c>
      <c r="AZ10" s="32">
        <v>0.28263888888888888</v>
      </c>
      <c r="BA10" s="32">
        <v>0.29722222222222222</v>
      </c>
      <c r="BB10" s="32">
        <f t="shared" si="9"/>
        <v>1.4583333333333337E-2</v>
      </c>
      <c r="BC10" s="38">
        <v>1</v>
      </c>
      <c r="BD10" s="38">
        <v>1</v>
      </c>
      <c r="BE10" s="38">
        <v>0</v>
      </c>
      <c r="BF10" s="38">
        <v>0</v>
      </c>
      <c r="BG10" s="32">
        <f t="shared" si="10"/>
        <v>5.555555555555558E-2</v>
      </c>
      <c r="BH10" s="32">
        <v>0.3527777777777778</v>
      </c>
      <c r="BI10" s="32">
        <v>0.36249999999999999</v>
      </c>
      <c r="BJ10" s="32">
        <f t="shared" si="11"/>
        <v>9.7222222222221877E-3</v>
      </c>
      <c r="BK10" s="38">
        <v>0</v>
      </c>
      <c r="BL10" s="38">
        <v>1</v>
      </c>
      <c r="BM10" s="32">
        <f t="shared" si="12"/>
        <v>8.1944444444444431E-2</v>
      </c>
      <c r="BN10" s="32">
        <v>0.44444444444444442</v>
      </c>
      <c r="BO10" s="32">
        <v>0.45416666666666666</v>
      </c>
      <c r="BP10" s="32">
        <f t="shared" si="13"/>
        <v>9.7222222222222432E-3</v>
      </c>
      <c r="BQ10" s="38">
        <v>1</v>
      </c>
      <c r="BR10" s="38">
        <v>1</v>
      </c>
      <c r="BS10" s="38">
        <v>0</v>
      </c>
      <c r="BT10" s="38">
        <v>1</v>
      </c>
      <c r="BU10" s="38">
        <v>0</v>
      </c>
      <c r="BV10" s="38">
        <f t="shared" si="14"/>
        <v>3</v>
      </c>
      <c r="BW10" s="32">
        <v>0.50902777777777775</v>
      </c>
      <c r="BX10" s="39">
        <v>0.52708333333333335</v>
      </c>
      <c r="BY10" s="32">
        <f t="shared" si="15"/>
        <v>1.8055555555555602E-2</v>
      </c>
      <c r="BZ10" s="38">
        <v>1</v>
      </c>
      <c r="CA10" s="38">
        <v>1</v>
      </c>
      <c r="CB10" s="39">
        <v>0.24374999999999999</v>
      </c>
      <c r="CC10" s="39">
        <v>0.27083333333333331</v>
      </c>
      <c r="CD10" s="41" t="s">
        <v>110</v>
      </c>
      <c r="CE10" s="32"/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40">
        <v>0</v>
      </c>
      <c r="CM10" s="40">
        <v>0</v>
      </c>
      <c r="CN10" s="40">
        <v>0</v>
      </c>
      <c r="CO10" s="40">
        <v>0</v>
      </c>
      <c r="CP10" s="40">
        <v>0</v>
      </c>
      <c r="CQ10" s="40">
        <v>0</v>
      </c>
      <c r="CR10" s="40">
        <v>0</v>
      </c>
      <c r="CS10" s="40">
        <v>0</v>
      </c>
      <c r="CT10" s="40">
        <v>0</v>
      </c>
      <c r="CU10" s="40">
        <v>0</v>
      </c>
      <c r="CV10" s="40">
        <v>0</v>
      </c>
      <c r="CW10" s="40">
        <v>0</v>
      </c>
      <c r="CX10" s="40">
        <f t="shared" si="17"/>
        <v>0</v>
      </c>
      <c r="CY10" s="32"/>
      <c r="CZ10" s="41" t="s">
        <v>110</v>
      </c>
      <c r="DA10" s="41" t="s">
        <v>110</v>
      </c>
      <c r="DB10" s="41"/>
      <c r="DC10" s="40">
        <v>0</v>
      </c>
      <c r="DD10" s="40">
        <v>0</v>
      </c>
      <c r="DE10" s="40">
        <v>0</v>
      </c>
      <c r="DF10" s="32"/>
      <c r="DG10" s="41" t="s">
        <v>110</v>
      </c>
      <c r="DH10" s="32">
        <v>0.3034722222222222</v>
      </c>
      <c r="DI10" s="32">
        <f>DH10-CC10</f>
        <v>3.2638888888888884E-2</v>
      </c>
      <c r="DJ10" s="40">
        <v>1</v>
      </c>
      <c r="DK10" s="40">
        <v>1</v>
      </c>
      <c r="DL10" s="42">
        <f t="shared" si="18"/>
        <v>0.11736111111111114</v>
      </c>
      <c r="DM10" s="42">
        <v>0.42083333333333334</v>
      </c>
      <c r="DN10" s="32">
        <v>0.41666666666666702</v>
      </c>
      <c r="DO10" s="32">
        <v>1</v>
      </c>
      <c r="DP10" s="32">
        <f t="shared" si="19"/>
        <v>-4.1666666666663188E-3</v>
      </c>
    </row>
    <row r="11" spans="1:120" s="54" customFormat="1" ht="13.8" thickBot="1" x14ac:dyDescent="0.3">
      <c r="A11" s="53" t="s">
        <v>165</v>
      </c>
      <c r="B11" s="53"/>
      <c r="C11" s="53"/>
      <c r="D11" s="53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V11" s="55"/>
      <c r="W11" s="55"/>
      <c r="X11" s="55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DM11" s="53"/>
    </row>
    <row r="12" spans="1:120" x14ac:dyDescent="0.25">
      <c r="A12" s="1" t="s">
        <v>36</v>
      </c>
      <c r="B12" s="1">
        <v>1</v>
      </c>
      <c r="C12" s="1">
        <v>4</v>
      </c>
      <c r="D12" s="5">
        <v>0.94930555555555562</v>
      </c>
      <c r="E12" s="5">
        <f t="shared" ref="E12:E19" si="22">DO12-DP12</f>
        <v>0.97013888888888855</v>
      </c>
      <c r="F12" s="11">
        <f t="shared" ref="F12:F23" si="23">SUM(I12:P12)+SUM(V12:W12)+SUM(AB12:AO12)+SUM(AU12:AX12)+SUM(BC12:BF12)+SUM(BK12:BL12)+SUM(BQ12:BU12)+SUM(BZ12:CA12)+SUM(CF12:CW12)+SUM(DC12:DE12)+SUM(DJ12:DK12)</f>
        <v>61</v>
      </c>
      <c r="G12" s="29"/>
      <c r="H12" s="11">
        <v>0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f t="shared" ref="Q12:Q23" si="24">SUM(I12:P12)</f>
        <v>8</v>
      </c>
      <c r="R12" s="14">
        <f t="shared" ref="R12:R22" si="25">S12-DN12</f>
        <v>7.3611111111110794E-2</v>
      </c>
      <c r="S12" s="5">
        <v>0.49027777777777781</v>
      </c>
      <c r="T12" s="5">
        <v>0.49861111111111112</v>
      </c>
      <c r="U12" s="5">
        <f t="shared" ref="U12:U20" si="26">T12-S12</f>
        <v>8.3333333333333037E-3</v>
      </c>
      <c r="V12" s="2">
        <v>1</v>
      </c>
      <c r="W12" s="2">
        <v>1</v>
      </c>
      <c r="X12" s="14">
        <v>4.7916666666666663E-2</v>
      </c>
      <c r="Y12" s="5">
        <v>4.6527777777777779E-2</v>
      </c>
      <c r="Z12" s="5">
        <v>5.0694444444444452E-2</v>
      </c>
      <c r="AA12" s="5">
        <f t="shared" ref="AA12:AA20" si="27">Z12-Y12</f>
        <v>4.1666666666666727E-3</v>
      </c>
      <c r="AB12" s="9">
        <v>1</v>
      </c>
      <c r="AC12" s="9">
        <v>1</v>
      </c>
      <c r="AD12" s="9">
        <v>1</v>
      </c>
      <c r="AE12" s="9">
        <v>1</v>
      </c>
      <c r="AF12" s="9">
        <v>1</v>
      </c>
      <c r="AG12" s="9">
        <v>1</v>
      </c>
      <c r="AH12" s="9">
        <v>1</v>
      </c>
      <c r="AI12" s="9">
        <v>1</v>
      </c>
      <c r="AJ12" s="9">
        <v>1</v>
      </c>
      <c r="AK12" s="9">
        <v>1</v>
      </c>
      <c r="AL12" s="9">
        <v>1</v>
      </c>
      <c r="AM12" s="9">
        <v>1</v>
      </c>
      <c r="AN12" s="9">
        <v>1</v>
      </c>
      <c r="AO12" s="9">
        <v>1</v>
      </c>
      <c r="AP12" s="9">
        <f t="shared" ref="AP12:AP23" si="28">SUM(AB12:AO12)</f>
        <v>14</v>
      </c>
      <c r="AQ12" s="5">
        <f>AR12-Z12</f>
        <v>0.19722222222222222</v>
      </c>
      <c r="AR12" s="5">
        <v>0.24791666666666667</v>
      </c>
      <c r="AS12" s="5">
        <v>0.25138888888888888</v>
      </c>
      <c r="AT12" s="5">
        <f t="shared" ref="AT12:AT20" si="29">AS12-AR12</f>
        <v>3.4722222222222099E-3</v>
      </c>
      <c r="AU12" s="9">
        <v>1</v>
      </c>
      <c r="AV12" s="9">
        <v>1</v>
      </c>
      <c r="AW12" s="9">
        <v>1</v>
      </c>
      <c r="AX12" s="9">
        <v>1</v>
      </c>
      <c r="AY12" s="5">
        <f t="shared" ref="AY12:AY22" si="30">AZ12-AS12</f>
        <v>0.1020833333333333</v>
      </c>
      <c r="AZ12" s="5">
        <v>0.35347222222222219</v>
      </c>
      <c r="BA12" s="5">
        <v>0.36527777777777781</v>
      </c>
      <c r="BB12" s="5">
        <f>BA12-AZ12</f>
        <v>1.1805555555555625E-2</v>
      </c>
      <c r="BC12" s="9">
        <v>1</v>
      </c>
      <c r="BD12" s="9">
        <v>1</v>
      </c>
      <c r="BE12" s="9">
        <v>1</v>
      </c>
      <c r="BF12" s="9">
        <v>1</v>
      </c>
      <c r="BG12" s="5">
        <f>BH12-BA12</f>
        <v>4.3055555555555569E-2</v>
      </c>
      <c r="BH12" s="5">
        <v>0.40833333333333338</v>
      </c>
      <c r="BI12" s="5">
        <v>0.41250000000000003</v>
      </c>
      <c r="BJ12" s="5">
        <f>BI12-BH12</f>
        <v>4.1666666666666519E-3</v>
      </c>
      <c r="BK12" s="9">
        <v>1</v>
      </c>
      <c r="BL12" s="9">
        <v>1</v>
      </c>
      <c r="BM12" s="5">
        <f t="shared" ref="BM12:BM22" si="31">BN12-BI12</f>
        <v>2.9861111111111116E-2</v>
      </c>
      <c r="BN12" s="5">
        <v>0.44236111111111115</v>
      </c>
      <c r="BO12" s="5">
        <v>0.44722222222222219</v>
      </c>
      <c r="BP12" s="5">
        <f t="shared" ref="BP12:BP21" si="32">BO12-BN12</f>
        <v>4.8611111111110383E-3</v>
      </c>
      <c r="BQ12" s="9">
        <v>1</v>
      </c>
      <c r="BR12" s="9">
        <v>1</v>
      </c>
      <c r="BS12" s="9">
        <v>1</v>
      </c>
      <c r="BT12" s="9">
        <v>1</v>
      </c>
      <c r="BU12" s="9">
        <v>1</v>
      </c>
      <c r="BV12" s="9">
        <f t="shared" ref="BV12:BV22" si="33">SUM(BQ12:BU12)</f>
        <v>5</v>
      </c>
      <c r="BW12" s="5">
        <v>0.48055555555555557</v>
      </c>
      <c r="BX12" s="16">
        <v>0.48958333333333331</v>
      </c>
      <c r="BY12" s="5">
        <f>BX12-BW12</f>
        <v>9.0277777777777457E-3</v>
      </c>
      <c r="BZ12" s="9">
        <v>1</v>
      </c>
      <c r="CA12" s="9">
        <v>1</v>
      </c>
      <c r="CB12" s="16">
        <v>0.13402777777777777</v>
      </c>
      <c r="CC12" s="16">
        <v>0.12361111111111112</v>
      </c>
      <c r="CD12" s="5">
        <v>0.12847222222222224</v>
      </c>
      <c r="CE12" s="5">
        <f t="shared" ref="CE12:CE19" si="34">CD12-CC12</f>
        <v>4.8611111111111216E-3</v>
      </c>
      <c r="CF12" s="9">
        <v>1</v>
      </c>
      <c r="CG12" s="9">
        <v>1</v>
      </c>
      <c r="CH12" s="9">
        <v>1</v>
      </c>
      <c r="CI12" s="9">
        <v>1</v>
      </c>
      <c r="CJ12" s="9">
        <v>1</v>
      </c>
      <c r="CK12" s="9">
        <v>1</v>
      </c>
      <c r="CL12" s="9">
        <v>1</v>
      </c>
      <c r="CM12" s="9">
        <v>1</v>
      </c>
      <c r="CN12" s="9">
        <v>1</v>
      </c>
      <c r="CO12" s="9">
        <v>1</v>
      </c>
      <c r="CP12" s="9">
        <v>1</v>
      </c>
      <c r="CQ12" s="9">
        <v>1</v>
      </c>
      <c r="CR12" s="9">
        <v>1</v>
      </c>
      <c r="CS12" s="9">
        <v>1</v>
      </c>
      <c r="CT12" s="9">
        <v>1</v>
      </c>
      <c r="CU12" s="9">
        <v>1</v>
      </c>
      <c r="CV12" s="9">
        <v>1</v>
      </c>
      <c r="CW12" s="9">
        <v>1</v>
      </c>
      <c r="CX12" s="10">
        <f t="shared" ref="CX12:CX23" si="35">SUM(CF12:CW12)</f>
        <v>18</v>
      </c>
      <c r="CY12" s="5">
        <f>CZ12-CD12</f>
        <v>0.19305555555555556</v>
      </c>
      <c r="CZ12" s="5">
        <v>0.3215277777777778</v>
      </c>
      <c r="DA12" s="6" t="s">
        <v>110</v>
      </c>
      <c r="DB12" s="6"/>
      <c r="DC12" s="10">
        <v>0</v>
      </c>
      <c r="DD12" s="10">
        <v>0</v>
      </c>
      <c r="DE12" s="10">
        <v>0</v>
      </c>
      <c r="DF12" s="10"/>
      <c r="DG12" s="6" t="s">
        <v>110</v>
      </c>
      <c r="DH12" s="5">
        <v>0.33263888888888887</v>
      </c>
      <c r="DI12" s="5">
        <f>DH12-CZ12</f>
        <v>1.1111111111111072E-2</v>
      </c>
      <c r="DJ12" s="10">
        <v>1</v>
      </c>
      <c r="DK12" s="10">
        <v>1</v>
      </c>
      <c r="DL12" s="4">
        <f t="shared" ref="DL12:DL19" si="36">DM12-DH12</f>
        <v>5.4166666666666696E-2</v>
      </c>
      <c r="DM12" s="4">
        <v>0.38680555555555557</v>
      </c>
      <c r="DN12" s="5">
        <v>0.41666666666666702</v>
      </c>
      <c r="DO12" s="5">
        <v>1</v>
      </c>
      <c r="DP12" s="5">
        <f t="shared" ref="DP12" si="37">DN12-DM12</f>
        <v>2.9861111111111449E-2</v>
      </c>
    </row>
    <row r="13" spans="1:120" x14ac:dyDescent="0.25">
      <c r="A13" s="1" t="s">
        <v>12</v>
      </c>
      <c r="B13" s="1">
        <v>2</v>
      </c>
      <c r="C13" s="1">
        <v>5</v>
      </c>
      <c r="D13" s="5">
        <v>0.9458333333333333</v>
      </c>
      <c r="E13" s="5">
        <f t="shared" si="22"/>
        <v>0.96666666666666634</v>
      </c>
      <c r="F13" s="11">
        <f t="shared" si="23"/>
        <v>59</v>
      </c>
      <c r="G13" s="29"/>
      <c r="H13" s="11">
        <v>0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f t="shared" si="24"/>
        <v>8</v>
      </c>
      <c r="R13" s="14">
        <f t="shared" si="25"/>
        <v>8.3333333333332982E-2</v>
      </c>
      <c r="S13" s="5">
        <v>0.5</v>
      </c>
      <c r="T13" s="5">
        <v>0.50208333333333333</v>
      </c>
      <c r="U13" s="5">
        <f t="shared" si="26"/>
        <v>2.0833333333333259E-3</v>
      </c>
      <c r="V13" s="2">
        <v>1</v>
      </c>
      <c r="W13" s="2">
        <v>1</v>
      </c>
      <c r="X13" s="14">
        <v>6.5277777777777782E-2</v>
      </c>
      <c r="Y13" s="5">
        <v>6.7361111111111108E-2</v>
      </c>
      <c r="Z13" s="5">
        <v>7.2222222222222229E-2</v>
      </c>
      <c r="AA13" s="5">
        <f t="shared" si="27"/>
        <v>4.8611111111111216E-3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1</v>
      </c>
      <c r="AM13" s="9">
        <v>1</v>
      </c>
      <c r="AN13" s="9">
        <v>1</v>
      </c>
      <c r="AO13" s="9">
        <v>1</v>
      </c>
      <c r="AP13" s="9">
        <f t="shared" si="28"/>
        <v>14</v>
      </c>
      <c r="AQ13" s="5">
        <f>AR13-Z13</f>
        <v>0.18958333333333333</v>
      </c>
      <c r="AR13" s="5">
        <v>0.26180555555555557</v>
      </c>
      <c r="AS13" s="5">
        <v>0.27430555555555552</v>
      </c>
      <c r="AT13" s="5">
        <f t="shared" si="29"/>
        <v>1.2499999999999956E-2</v>
      </c>
      <c r="AU13" s="9">
        <v>0</v>
      </c>
      <c r="AV13" s="9">
        <v>0</v>
      </c>
      <c r="AW13" s="9">
        <v>0</v>
      </c>
      <c r="AX13" s="9">
        <v>1</v>
      </c>
      <c r="AY13" s="5">
        <f t="shared" si="30"/>
        <v>5.6944444444444464E-2</v>
      </c>
      <c r="AZ13" s="5">
        <v>0.33124999999999999</v>
      </c>
      <c r="BA13" s="5">
        <v>0.33680555555555558</v>
      </c>
      <c r="BB13" s="5">
        <f>BA13-AZ13</f>
        <v>5.5555555555555913E-3</v>
      </c>
      <c r="BC13" s="9">
        <v>1</v>
      </c>
      <c r="BD13" s="9">
        <v>1</v>
      </c>
      <c r="BE13" s="9">
        <v>1</v>
      </c>
      <c r="BF13" s="9">
        <v>1</v>
      </c>
      <c r="BG13" s="5">
        <f>BH13-BA13</f>
        <v>4.2361111111111072E-2</v>
      </c>
      <c r="BH13" s="5">
        <v>0.37916666666666665</v>
      </c>
      <c r="BI13" s="5">
        <v>0.38611111111111113</v>
      </c>
      <c r="BJ13" s="5">
        <f>BI13-BH13</f>
        <v>6.9444444444444753E-3</v>
      </c>
      <c r="BK13" s="9">
        <v>1</v>
      </c>
      <c r="BL13" s="9">
        <v>1</v>
      </c>
      <c r="BM13" s="5">
        <f t="shared" si="31"/>
        <v>4.3055555555555569E-2</v>
      </c>
      <c r="BN13" s="5">
        <v>0.4291666666666667</v>
      </c>
      <c r="BO13" s="5">
        <v>0.45555555555555555</v>
      </c>
      <c r="BP13" s="5">
        <f t="shared" si="32"/>
        <v>2.6388888888888851E-2</v>
      </c>
      <c r="BQ13" s="9">
        <v>1</v>
      </c>
      <c r="BR13" s="9">
        <v>1</v>
      </c>
      <c r="BS13" s="9">
        <v>1</v>
      </c>
      <c r="BT13" s="9">
        <v>1</v>
      </c>
      <c r="BU13" s="9">
        <v>1</v>
      </c>
      <c r="BV13" s="9">
        <f t="shared" si="33"/>
        <v>5</v>
      </c>
      <c r="BW13" s="5">
        <v>0.46180555555555558</v>
      </c>
      <c r="BX13" s="16">
        <v>0.47569444444444442</v>
      </c>
      <c r="BY13" s="5">
        <f>BX13-BW13</f>
        <v>1.388888888888884E-2</v>
      </c>
      <c r="BZ13" s="9">
        <v>1</v>
      </c>
      <c r="CA13" s="9">
        <v>1</v>
      </c>
      <c r="CB13" s="16">
        <v>0.10625</v>
      </c>
      <c r="CC13" s="16">
        <v>8.1944444444444445E-2</v>
      </c>
      <c r="CD13" s="5">
        <v>8.1944444444444445E-2</v>
      </c>
      <c r="CE13" s="5">
        <f t="shared" si="34"/>
        <v>0</v>
      </c>
      <c r="CF13" s="9">
        <v>1</v>
      </c>
      <c r="CG13" s="9">
        <v>1</v>
      </c>
      <c r="CH13" s="9">
        <v>1</v>
      </c>
      <c r="CI13" s="9">
        <v>1</v>
      </c>
      <c r="CJ13" s="9">
        <v>1</v>
      </c>
      <c r="CK13" s="9">
        <v>1</v>
      </c>
      <c r="CL13" s="9">
        <v>1</v>
      </c>
      <c r="CM13" s="9">
        <v>1</v>
      </c>
      <c r="CN13" s="9">
        <v>1</v>
      </c>
      <c r="CO13" s="9">
        <v>1</v>
      </c>
      <c r="CP13" s="9">
        <v>1</v>
      </c>
      <c r="CQ13" s="9">
        <v>1</v>
      </c>
      <c r="CR13" s="9">
        <v>1</v>
      </c>
      <c r="CS13" s="9">
        <v>1</v>
      </c>
      <c r="CT13" s="9">
        <v>1</v>
      </c>
      <c r="CU13" s="9">
        <v>1</v>
      </c>
      <c r="CV13" s="9">
        <v>1</v>
      </c>
      <c r="CW13" s="9">
        <v>1</v>
      </c>
      <c r="CX13" s="10">
        <f t="shared" si="35"/>
        <v>18</v>
      </c>
      <c r="CY13" s="5">
        <f>CZ13-CD13</f>
        <v>0.21180555555555558</v>
      </c>
      <c r="CZ13" s="5">
        <v>0.29375000000000001</v>
      </c>
      <c r="DA13" s="5">
        <v>0.29722222222222222</v>
      </c>
      <c r="DB13" s="5">
        <f>DA13-CZ13</f>
        <v>3.4722222222222099E-3</v>
      </c>
      <c r="DC13" s="10">
        <v>1</v>
      </c>
      <c r="DD13" s="10">
        <v>0</v>
      </c>
      <c r="DE13" s="10">
        <v>0</v>
      </c>
      <c r="DF13" s="5">
        <f>DG13-DA13</f>
        <v>1.8749999999999989E-2</v>
      </c>
      <c r="DG13" s="5">
        <v>0.31597222222222221</v>
      </c>
      <c r="DH13" s="5">
        <v>0.32291666666666669</v>
      </c>
      <c r="DI13" s="5">
        <f>DH13-DG13</f>
        <v>6.9444444444444753E-3</v>
      </c>
      <c r="DJ13" s="9">
        <v>1</v>
      </c>
      <c r="DK13" s="9">
        <v>1</v>
      </c>
      <c r="DL13" s="4">
        <f t="shared" si="36"/>
        <v>6.0416666666666619E-2</v>
      </c>
      <c r="DM13" s="4">
        <v>0.3833333333333333</v>
      </c>
      <c r="DN13" s="5">
        <v>0.41666666666666702</v>
      </c>
      <c r="DO13" s="5">
        <v>1</v>
      </c>
      <c r="DP13" s="5">
        <f t="shared" ref="DP13:DP19" si="38">DN13-DM13</f>
        <v>3.3333333333333715E-2</v>
      </c>
    </row>
    <row r="14" spans="1:120" x14ac:dyDescent="0.25">
      <c r="A14" s="1" t="s">
        <v>2</v>
      </c>
      <c r="B14" s="1">
        <v>3</v>
      </c>
      <c r="C14" s="1">
        <v>9</v>
      </c>
      <c r="D14" s="5">
        <v>0.95347222222222183</v>
      </c>
      <c r="E14" s="5">
        <f t="shared" si="22"/>
        <v>0.95347222222222183</v>
      </c>
      <c r="F14" s="11">
        <f t="shared" si="23"/>
        <v>50</v>
      </c>
      <c r="G14" s="29"/>
      <c r="H14" s="11">
        <v>0</v>
      </c>
      <c r="I14" s="2">
        <v>1</v>
      </c>
      <c r="J14" s="2">
        <v>1</v>
      </c>
      <c r="K14" s="2">
        <v>1</v>
      </c>
      <c r="L14" s="2">
        <v>0</v>
      </c>
      <c r="M14" s="2">
        <v>1</v>
      </c>
      <c r="N14" s="2">
        <v>1</v>
      </c>
      <c r="O14" s="2">
        <v>0</v>
      </c>
      <c r="P14" s="2">
        <v>0</v>
      </c>
      <c r="Q14" s="2">
        <f t="shared" si="24"/>
        <v>5</v>
      </c>
      <c r="R14" s="14">
        <f t="shared" si="25"/>
        <v>4.0972222222221855E-2</v>
      </c>
      <c r="S14" s="5">
        <v>0.45763888888888887</v>
      </c>
      <c r="T14" s="5">
        <v>0.4604166666666667</v>
      </c>
      <c r="U14" s="5">
        <f t="shared" si="26"/>
        <v>2.7777777777778234E-3</v>
      </c>
      <c r="V14" s="2">
        <v>1</v>
      </c>
      <c r="W14" s="2">
        <v>1</v>
      </c>
      <c r="X14" s="14">
        <f>Y14-T14</f>
        <v>6.4583333333333326E-2</v>
      </c>
      <c r="Y14" s="5">
        <v>0.52500000000000002</v>
      </c>
      <c r="Z14" s="5">
        <v>0.52777777777777779</v>
      </c>
      <c r="AA14" s="5">
        <f t="shared" si="27"/>
        <v>2.7777777777777679E-3</v>
      </c>
      <c r="AB14" s="9">
        <v>0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1</v>
      </c>
      <c r="AN14" s="9">
        <v>0</v>
      </c>
      <c r="AO14" s="9">
        <v>1</v>
      </c>
      <c r="AP14" s="9">
        <f t="shared" si="28"/>
        <v>7</v>
      </c>
      <c r="AQ14" s="5">
        <v>0.14791666666666667</v>
      </c>
      <c r="AR14" s="5">
        <v>0.17569444444444446</v>
      </c>
      <c r="AS14" s="5">
        <v>0.18055555555555555</v>
      </c>
      <c r="AT14" s="5">
        <f t="shared" si="29"/>
        <v>4.8611111111110938E-3</v>
      </c>
      <c r="AU14" s="9">
        <v>1</v>
      </c>
      <c r="AV14" s="9">
        <v>1</v>
      </c>
      <c r="AW14" s="9">
        <v>1</v>
      </c>
      <c r="AX14" s="9">
        <v>1</v>
      </c>
      <c r="AY14" s="5">
        <f t="shared" si="30"/>
        <v>8.958333333333332E-2</v>
      </c>
      <c r="AZ14" s="5">
        <v>0.27013888888888887</v>
      </c>
      <c r="BA14" s="5">
        <v>0.27986111111111112</v>
      </c>
      <c r="BB14" s="5">
        <f>BA14-AZ14</f>
        <v>9.7222222222222432E-3</v>
      </c>
      <c r="BC14" s="9">
        <v>1</v>
      </c>
      <c r="BD14" s="9">
        <v>1</v>
      </c>
      <c r="BE14" s="9">
        <v>1</v>
      </c>
      <c r="BF14" s="9">
        <v>1</v>
      </c>
      <c r="BG14" s="5">
        <f>BH14-BA14</f>
        <v>4.9999999999999989E-2</v>
      </c>
      <c r="BH14" s="7">
        <v>0.3298611111111111</v>
      </c>
      <c r="BI14" s="5">
        <v>0.34236111111111112</v>
      </c>
      <c r="BJ14" s="5">
        <f>BI14-BH14</f>
        <v>1.2500000000000011E-2</v>
      </c>
      <c r="BK14" s="9">
        <v>1</v>
      </c>
      <c r="BL14" s="9">
        <v>1</v>
      </c>
      <c r="BM14" s="5">
        <f t="shared" si="31"/>
        <v>2.9861111111111116E-2</v>
      </c>
      <c r="BN14" s="5">
        <v>0.37222222222222223</v>
      </c>
      <c r="BO14" s="5">
        <v>0.37847222222222227</v>
      </c>
      <c r="BP14" s="5">
        <f t="shared" si="32"/>
        <v>6.2500000000000333E-3</v>
      </c>
      <c r="BQ14" s="9">
        <v>1</v>
      </c>
      <c r="BR14" s="9">
        <v>1</v>
      </c>
      <c r="BS14" s="9">
        <v>1</v>
      </c>
      <c r="BT14" s="9">
        <v>1</v>
      </c>
      <c r="BU14" s="9">
        <v>1</v>
      </c>
      <c r="BV14" s="9">
        <f t="shared" si="33"/>
        <v>5</v>
      </c>
      <c r="BW14" s="7">
        <v>0.4069444444444445</v>
      </c>
      <c r="BX14" s="16">
        <v>0.42152777777777778</v>
      </c>
      <c r="BY14" s="5">
        <f>BX14-BW14</f>
        <v>1.4583333333333282E-2</v>
      </c>
      <c r="BZ14" s="9">
        <v>1</v>
      </c>
      <c r="CA14" s="9">
        <v>1</v>
      </c>
      <c r="CB14" s="16">
        <f>CC14-BX14</f>
        <v>0.11319444444444443</v>
      </c>
      <c r="CC14" s="16">
        <v>0.53472222222222221</v>
      </c>
      <c r="CD14" s="5">
        <v>0.53749999999999998</v>
      </c>
      <c r="CE14" s="5">
        <f t="shared" si="34"/>
        <v>2.7777777777777679E-3</v>
      </c>
      <c r="CF14" s="9">
        <v>1</v>
      </c>
      <c r="CG14" s="9">
        <v>1</v>
      </c>
      <c r="CH14" s="9">
        <v>1</v>
      </c>
      <c r="CI14" s="9">
        <v>1</v>
      </c>
      <c r="CJ14" s="9">
        <v>1</v>
      </c>
      <c r="CK14" s="9">
        <v>0</v>
      </c>
      <c r="CL14" s="9">
        <v>1</v>
      </c>
      <c r="CM14" s="9">
        <v>1</v>
      </c>
      <c r="CN14" s="9">
        <v>1</v>
      </c>
      <c r="CO14" s="9">
        <v>1</v>
      </c>
      <c r="CP14" s="9">
        <v>1</v>
      </c>
      <c r="CQ14" s="9">
        <v>1</v>
      </c>
      <c r="CR14" s="9">
        <v>1</v>
      </c>
      <c r="CS14" s="9">
        <v>1</v>
      </c>
      <c r="CT14" s="9">
        <v>1</v>
      </c>
      <c r="CU14" s="9">
        <v>1</v>
      </c>
      <c r="CV14" s="9">
        <v>1</v>
      </c>
      <c r="CW14" s="9">
        <v>1</v>
      </c>
      <c r="CX14" s="10">
        <f t="shared" si="35"/>
        <v>17</v>
      </c>
      <c r="CY14" s="5">
        <v>0.25972222222222224</v>
      </c>
      <c r="CZ14" s="5">
        <v>0.29444444444444445</v>
      </c>
      <c r="DA14" s="6" t="s">
        <v>110</v>
      </c>
      <c r="DB14" s="6"/>
      <c r="DC14" s="10">
        <v>0</v>
      </c>
      <c r="DD14" s="10">
        <v>0</v>
      </c>
      <c r="DE14" s="10">
        <v>0</v>
      </c>
      <c r="DF14" s="10"/>
      <c r="DG14" s="6" t="s">
        <v>110</v>
      </c>
      <c r="DH14" s="5">
        <v>0.30694444444444441</v>
      </c>
      <c r="DI14" s="5">
        <f t="shared" ref="DI14:DI19" si="39">DH14-CZ14</f>
        <v>1.2499999999999956E-2</v>
      </c>
      <c r="DJ14" s="10">
        <v>1</v>
      </c>
      <c r="DK14" s="10">
        <v>1</v>
      </c>
      <c r="DL14" s="4">
        <f t="shared" si="36"/>
        <v>6.3194444444444442E-2</v>
      </c>
      <c r="DM14" s="4">
        <v>0.37013888888888885</v>
      </c>
      <c r="DN14" s="5">
        <v>0.41666666666666702</v>
      </c>
      <c r="DO14" s="5">
        <v>1</v>
      </c>
      <c r="DP14" s="5">
        <f t="shared" si="38"/>
        <v>4.6527777777778168E-2</v>
      </c>
    </row>
    <row r="15" spans="1:120" x14ac:dyDescent="0.25">
      <c r="A15" s="1" t="s">
        <v>9</v>
      </c>
      <c r="B15" s="1">
        <v>4</v>
      </c>
      <c r="C15" s="1">
        <v>15</v>
      </c>
      <c r="D15" s="5">
        <v>0.91666666666666663</v>
      </c>
      <c r="E15" s="5">
        <f t="shared" si="22"/>
        <v>0.93749999999999967</v>
      </c>
      <c r="F15" s="11">
        <f t="shared" si="23"/>
        <v>36</v>
      </c>
      <c r="G15" s="29"/>
      <c r="H15" s="11">
        <v>0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f t="shared" si="24"/>
        <v>8</v>
      </c>
      <c r="R15" s="14">
        <f t="shared" si="25"/>
        <v>0.10555555555555524</v>
      </c>
      <c r="S15" s="5">
        <v>0.52222222222222225</v>
      </c>
      <c r="T15" s="5">
        <v>0.52500000000000002</v>
      </c>
      <c r="U15" s="5">
        <f t="shared" si="26"/>
        <v>2.7777777777777679E-3</v>
      </c>
      <c r="V15" s="2">
        <v>1</v>
      </c>
      <c r="W15" s="2">
        <v>1</v>
      </c>
      <c r="X15" s="14">
        <v>8.2638888888888887E-2</v>
      </c>
      <c r="Y15" s="5">
        <v>0.1076388888888889</v>
      </c>
      <c r="Z15" s="5">
        <v>0.10972222222222222</v>
      </c>
      <c r="AA15" s="5">
        <f t="shared" si="27"/>
        <v>2.0833333333333259E-3</v>
      </c>
      <c r="AB15" s="9">
        <v>0</v>
      </c>
      <c r="AC15" s="9">
        <v>0</v>
      </c>
      <c r="AD15" s="9">
        <v>1</v>
      </c>
      <c r="AE15" s="9">
        <v>1</v>
      </c>
      <c r="AF15" s="9">
        <v>1</v>
      </c>
      <c r="AG15" s="9">
        <v>1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1</v>
      </c>
      <c r="AN15" s="9">
        <v>0</v>
      </c>
      <c r="AO15" s="9">
        <v>1</v>
      </c>
      <c r="AP15" s="9">
        <f t="shared" si="28"/>
        <v>6</v>
      </c>
      <c r="AQ15" s="5">
        <f t="shared" ref="AQ15:AQ20" si="40">AR15-Z15</f>
        <v>9.8611111111111122E-2</v>
      </c>
      <c r="AR15" s="5">
        <v>0.20833333333333334</v>
      </c>
      <c r="AS15" s="5">
        <v>0.21041666666666667</v>
      </c>
      <c r="AT15" s="5">
        <f t="shared" si="29"/>
        <v>2.0833333333333259E-3</v>
      </c>
      <c r="AU15" s="9">
        <v>1</v>
      </c>
      <c r="AV15" s="9">
        <v>1</v>
      </c>
      <c r="AW15" s="9">
        <v>1</v>
      </c>
      <c r="AX15" s="9">
        <v>1</v>
      </c>
      <c r="AY15" s="5">
        <f t="shared" si="30"/>
        <v>0.12569444444444441</v>
      </c>
      <c r="AZ15" s="5">
        <v>0.33611111111111108</v>
      </c>
      <c r="BA15" s="5">
        <v>0.33888888888888885</v>
      </c>
      <c r="BB15" s="5">
        <f>BA15-AZ15</f>
        <v>2.7777777777777679E-3</v>
      </c>
      <c r="BC15" s="9">
        <v>1</v>
      </c>
      <c r="BD15" s="9">
        <v>1</v>
      </c>
      <c r="BE15" s="9">
        <v>0</v>
      </c>
      <c r="BF15" s="9">
        <v>0</v>
      </c>
      <c r="BG15" s="5">
        <f>BH15-BA15</f>
        <v>5.6944444444444464E-2</v>
      </c>
      <c r="BH15" s="5">
        <v>0.39583333333333331</v>
      </c>
      <c r="BI15" s="5">
        <v>0.39999999999999997</v>
      </c>
      <c r="BJ15" s="5">
        <f>BI15-BH15</f>
        <v>4.1666666666666519E-3</v>
      </c>
      <c r="BK15" s="9">
        <v>1</v>
      </c>
      <c r="BL15" s="9">
        <v>1</v>
      </c>
      <c r="BM15" s="5">
        <f t="shared" si="31"/>
        <v>2.916666666666673E-2</v>
      </c>
      <c r="BN15" s="5">
        <v>0.4291666666666667</v>
      </c>
      <c r="BO15" s="5">
        <v>0.43472222222222223</v>
      </c>
      <c r="BP15" s="5">
        <f t="shared" si="32"/>
        <v>5.5555555555555358E-3</v>
      </c>
      <c r="BQ15" s="9">
        <v>1</v>
      </c>
      <c r="BR15" s="9">
        <v>1</v>
      </c>
      <c r="BS15" s="9">
        <v>1</v>
      </c>
      <c r="BT15" s="9">
        <v>1</v>
      </c>
      <c r="BU15" s="9">
        <v>1</v>
      </c>
      <c r="BV15" s="9">
        <f t="shared" si="33"/>
        <v>5</v>
      </c>
      <c r="BW15" s="5">
        <v>0.47083333333333338</v>
      </c>
      <c r="BX15" s="16">
        <v>0.47847222222222219</v>
      </c>
      <c r="BY15" s="5">
        <f>BX15-BW15</f>
        <v>7.6388888888888062E-3</v>
      </c>
      <c r="BZ15" s="9">
        <v>1</v>
      </c>
      <c r="CA15" s="9">
        <v>1</v>
      </c>
      <c r="CB15" s="16">
        <v>0.19027777777777777</v>
      </c>
      <c r="CC15" s="16">
        <v>0.16874999999999998</v>
      </c>
      <c r="CD15" s="5">
        <v>0.17013888888888887</v>
      </c>
      <c r="CE15" s="5">
        <f t="shared" si="34"/>
        <v>1.388888888888884E-3</v>
      </c>
      <c r="CF15" s="9">
        <v>0</v>
      </c>
      <c r="CG15" s="9">
        <v>1</v>
      </c>
      <c r="CH15" s="9">
        <v>1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1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10">
        <f t="shared" si="35"/>
        <v>3</v>
      </c>
      <c r="CY15" s="5">
        <f>CZ15-CD15</f>
        <v>9.791666666666668E-2</v>
      </c>
      <c r="CZ15" s="5">
        <v>0.26805555555555555</v>
      </c>
      <c r="DA15" s="6" t="s">
        <v>110</v>
      </c>
      <c r="DB15" s="6"/>
      <c r="DC15" s="10">
        <v>0</v>
      </c>
      <c r="DD15" s="10">
        <v>0</v>
      </c>
      <c r="DE15" s="10">
        <v>0</v>
      </c>
      <c r="DF15" s="10"/>
      <c r="DG15" s="6" t="s">
        <v>110</v>
      </c>
      <c r="DH15" s="5">
        <v>0.30208333333333331</v>
      </c>
      <c r="DI15" s="5">
        <f t="shared" si="39"/>
        <v>3.4027777777777768E-2</v>
      </c>
      <c r="DJ15" s="10">
        <v>1</v>
      </c>
      <c r="DK15" s="10">
        <v>1</v>
      </c>
      <c r="DL15" s="4">
        <f t="shared" si="36"/>
        <v>5.208333333333337E-2</v>
      </c>
      <c r="DM15" s="4">
        <v>0.35416666666666669</v>
      </c>
      <c r="DN15" s="5">
        <v>0.41666666666666702</v>
      </c>
      <c r="DO15" s="5">
        <v>1</v>
      </c>
      <c r="DP15" s="5">
        <f t="shared" si="38"/>
        <v>6.2500000000000333E-2</v>
      </c>
    </row>
    <row r="16" spans="1:120" x14ac:dyDescent="0.25">
      <c r="A16" s="1" t="s">
        <v>33</v>
      </c>
      <c r="B16" s="1">
        <v>5</v>
      </c>
      <c r="C16" s="1">
        <v>18</v>
      </c>
      <c r="D16" s="5">
        <v>0.9743055555555552</v>
      </c>
      <c r="E16" s="5">
        <f>DO16-DP16</f>
        <v>0.9743055555555552</v>
      </c>
      <c r="F16" s="11">
        <f>SUM(I16:P16)+SUM(V16:W16)+SUM(AB16:AO16)+SUM(AU16:AX16)+SUM(BC16:BF16)+SUM(BK16:BL16)+SUM(BQ16:BU16)+SUM(BZ16:CA16)+SUM(CF16:CW16)+SUM(DC16:DE16)+SUM(DJ16:DK16)</f>
        <v>32</v>
      </c>
      <c r="G16" s="28"/>
      <c r="H16" s="11">
        <v>0</v>
      </c>
      <c r="I16" s="2">
        <v>1</v>
      </c>
      <c r="J16" s="2">
        <v>1</v>
      </c>
      <c r="K16" s="2">
        <v>1</v>
      </c>
      <c r="L16" s="2">
        <v>0</v>
      </c>
      <c r="M16" s="2">
        <v>1</v>
      </c>
      <c r="N16" s="2">
        <v>1</v>
      </c>
      <c r="O16" s="2">
        <v>0</v>
      </c>
      <c r="P16" s="2">
        <v>0</v>
      </c>
      <c r="Q16" s="2">
        <f>SUM(I16:P16)</f>
        <v>5</v>
      </c>
      <c r="R16" s="14">
        <f>S16-DN16</f>
        <v>0.1131944444444441</v>
      </c>
      <c r="S16" s="5">
        <v>0.52986111111111112</v>
      </c>
      <c r="T16" s="5">
        <v>0.53263888888888888</v>
      </c>
      <c r="U16" s="5">
        <f>T16-S16</f>
        <v>2.7777777777777679E-3</v>
      </c>
      <c r="V16" s="2">
        <v>1</v>
      </c>
      <c r="W16" s="2">
        <v>1</v>
      </c>
      <c r="X16" s="14">
        <v>7.2222222222222229E-2</v>
      </c>
      <c r="Y16" s="5">
        <v>0.10486111111111111</v>
      </c>
      <c r="Z16" s="5">
        <v>0.1076388888888889</v>
      </c>
      <c r="AA16" s="5">
        <f>Z16-Y16</f>
        <v>2.7777777777777818E-3</v>
      </c>
      <c r="AB16" s="9">
        <v>0</v>
      </c>
      <c r="AC16" s="9">
        <v>0</v>
      </c>
      <c r="AD16" s="9">
        <v>1</v>
      </c>
      <c r="AE16" s="9">
        <v>1</v>
      </c>
      <c r="AF16" s="9">
        <v>1</v>
      </c>
      <c r="AG16" s="9">
        <v>1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1</v>
      </c>
      <c r="AN16" s="9">
        <v>0</v>
      </c>
      <c r="AO16" s="9">
        <v>1</v>
      </c>
      <c r="AP16" s="9">
        <f>SUM(AB16:AO16)</f>
        <v>6</v>
      </c>
      <c r="AQ16" s="5">
        <f>AR16-Z16</f>
        <v>0.10347222222222222</v>
      </c>
      <c r="AR16" s="5">
        <v>0.21111111111111111</v>
      </c>
      <c r="AS16" s="5">
        <v>0.21736111111111112</v>
      </c>
      <c r="AT16" s="5">
        <f>AS16-AR16</f>
        <v>6.2500000000000056E-3</v>
      </c>
      <c r="AU16" s="9">
        <v>0</v>
      </c>
      <c r="AV16" s="9">
        <v>0</v>
      </c>
      <c r="AW16" s="9">
        <v>0</v>
      </c>
      <c r="AX16" s="9">
        <v>1</v>
      </c>
      <c r="AY16" s="5">
        <f>AZ16-AS16</f>
        <v>4.5138888888888895E-2</v>
      </c>
      <c r="AZ16" s="7">
        <v>0.26250000000000001</v>
      </c>
      <c r="BA16" s="5">
        <v>0.27152777777777776</v>
      </c>
      <c r="BB16" s="5">
        <f>BA16-AZ16</f>
        <v>9.0277777777777457E-3</v>
      </c>
      <c r="BC16" s="9">
        <v>1</v>
      </c>
      <c r="BD16" s="9">
        <v>1</v>
      </c>
      <c r="BE16" s="9">
        <v>0</v>
      </c>
      <c r="BF16" s="9">
        <v>0</v>
      </c>
      <c r="BG16" s="5">
        <f>BH16-BA16</f>
        <v>3.6111111111111149E-2</v>
      </c>
      <c r="BH16" s="5">
        <v>0.30763888888888891</v>
      </c>
      <c r="BI16" s="5">
        <v>0.31180555555555556</v>
      </c>
      <c r="BJ16" s="5">
        <f>BI16-BH16</f>
        <v>4.1666666666666519E-3</v>
      </c>
      <c r="BK16" s="9">
        <v>1</v>
      </c>
      <c r="BL16" s="9">
        <v>1</v>
      </c>
      <c r="BM16" s="5">
        <f>BN16-BI16</f>
        <v>3.472222222222221E-2</v>
      </c>
      <c r="BN16" s="5">
        <v>0.34652777777777777</v>
      </c>
      <c r="BO16" s="5">
        <v>0.35000000000000003</v>
      </c>
      <c r="BP16" s="5">
        <f>BO16-BN16</f>
        <v>3.4722222222222654E-3</v>
      </c>
      <c r="BQ16" s="9">
        <v>1</v>
      </c>
      <c r="BR16" s="9">
        <v>1</v>
      </c>
      <c r="BS16" s="9">
        <v>1</v>
      </c>
      <c r="BT16" s="9">
        <v>1</v>
      </c>
      <c r="BU16" s="9">
        <v>1</v>
      </c>
      <c r="BV16" s="9">
        <f>SUM(BQ16:BU16)</f>
        <v>5</v>
      </c>
      <c r="BW16" s="5">
        <v>0.3923611111111111</v>
      </c>
      <c r="BX16" s="16">
        <v>0.40277777777777773</v>
      </c>
      <c r="BY16" s="5">
        <f>BX16-BW16</f>
        <v>1.041666666666663E-2</v>
      </c>
      <c r="BZ16" s="9">
        <v>1</v>
      </c>
      <c r="CA16" s="9">
        <v>1</v>
      </c>
      <c r="CB16" s="16">
        <v>0.14027777777777778</v>
      </c>
      <c r="CC16" s="16">
        <v>4.3055555555555562E-2</v>
      </c>
      <c r="CD16" s="5">
        <v>4.3750000000000004E-2</v>
      </c>
      <c r="CE16" s="5">
        <f>CD16-CC16</f>
        <v>6.9444444444444198E-4</v>
      </c>
      <c r="CF16" s="9">
        <v>1</v>
      </c>
      <c r="CG16" s="9">
        <v>0</v>
      </c>
      <c r="CH16" s="9">
        <v>0</v>
      </c>
      <c r="CI16" s="9">
        <v>0</v>
      </c>
      <c r="CJ16" s="9">
        <v>1</v>
      </c>
      <c r="CK16" s="9">
        <v>1</v>
      </c>
      <c r="CL16" s="9">
        <v>0</v>
      </c>
      <c r="CM16" s="9">
        <v>0</v>
      </c>
      <c r="CN16" s="9">
        <v>1</v>
      </c>
      <c r="CO16" s="9">
        <v>0</v>
      </c>
      <c r="CP16" s="9">
        <v>0</v>
      </c>
      <c r="CQ16" s="9">
        <v>1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10">
        <f>SUM(CF16:CW16)</f>
        <v>5</v>
      </c>
      <c r="CY16" s="5">
        <f>CZ16-CD16</f>
        <v>0.27430555555555552</v>
      </c>
      <c r="CZ16" s="5">
        <v>0.31805555555555554</v>
      </c>
      <c r="DA16" s="6" t="s">
        <v>110</v>
      </c>
      <c r="DB16" s="6"/>
      <c r="DC16" s="10">
        <v>0</v>
      </c>
      <c r="DD16" s="10">
        <v>0</v>
      </c>
      <c r="DE16" s="10">
        <v>0</v>
      </c>
      <c r="DF16" s="5"/>
      <c r="DG16" s="6" t="s">
        <v>110</v>
      </c>
      <c r="DH16" s="5">
        <v>0.32916666666666666</v>
      </c>
      <c r="DI16" s="5">
        <f>DH16-CZ16</f>
        <v>1.1111111111111127E-2</v>
      </c>
      <c r="DJ16" s="10">
        <v>1</v>
      </c>
      <c r="DK16" s="10">
        <v>1</v>
      </c>
      <c r="DL16" s="4">
        <f>DM16-DH16</f>
        <v>6.1805555555555558E-2</v>
      </c>
      <c r="DM16" s="4">
        <v>0.39097222222222222</v>
      </c>
      <c r="DN16" s="5">
        <v>0.41666666666666702</v>
      </c>
      <c r="DO16" s="5">
        <v>1</v>
      </c>
      <c r="DP16" s="5">
        <f>DN16-DM16</f>
        <v>2.5694444444444797E-2</v>
      </c>
    </row>
    <row r="17" spans="1:120" x14ac:dyDescent="0.25">
      <c r="A17" s="3" t="s">
        <v>101</v>
      </c>
      <c r="B17" s="3">
        <v>6</v>
      </c>
      <c r="C17" s="3">
        <v>19</v>
      </c>
      <c r="D17" s="5">
        <v>0.98124999999999973</v>
      </c>
      <c r="E17" s="5">
        <f>DO17-DP17</f>
        <v>0.98124999999999973</v>
      </c>
      <c r="F17" s="11">
        <f>SUM(I17:P17)+SUM(V17:W17)+SUM(AB17:AO17)+SUM(AU17:AX17)+SUM(BC17:BF17)+SUM(BK17:BL17)+SUM(BQ17:BU17)+SUM(BZ17:CA17)+SUM(CF17:CW17)+SUM(DC17:DE17)+SUM(DJ17:DK17)</f>
        <v>24</v>
      </c>
      <c r="G17" s="28"/>
      <c r="H17" s="11">
        <v>0</v>
      </c>
      <c r="I17" s="2">
        <v>0</v>
      </c>
      <c r="J17" s="2">
        <v>1</v>
      </c>
      <c r="K17" s="2">
        <v>1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f>SUM(I17:P17)</f>
        <v>2</v>
      </c>
      <c r="R17" s="14">
        <f>S17-DN17</f>
        <v>5.1388888888888484E-2</v>
      </c>
      <c r="S17" s="5">
        <v>0.4680555555555555</v>
      </c>
      <c r="T17" s="5">
        <v>0.4770833333333333</v>
      </c>
      <c r="U17" s="5">
        <f>T17-S17</f>
        <v>9.0277777777778012E-3</v>
      </c>
      <c r="V17" s="2">
        <v>1</v>
      </c>
      <c r="W17" s="2">
        <v>1</v>
      </c>
      <c r="X17" s="14">
        <v>0.10486111111111111</v>
      </c>
      <c r="Y17" s="5">
        <v>8.1944444444444445E-2</v>
      </c>
      <c r="Z17" s="5">
        <v>8.9583333333333334E-2</v>
      </c>
      <c r="AA17" s="5">
        <f>Z17-Y17</f>
        <v>7.6388888888888895E-3</v>
      </c>
      <c r="AB17" s="9">
        <v>1</v>
      </c>
      <c r="AC17" s="9">
        <v>1</v>
      </c>
      <c r="AD17" s="9">
        <v>1</v>
      </c>
      <c r="AE17" s="9">
        <v>1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1</v>
      </c>
      <c r="AN17" s="9">
        <v>1</v>
      </c>
      <c r="AO17" s="9">
        <v>1</v>
      </c>
      <c r="AP17" s="9">
        <f>SUM(AB17:AO17)</f>
        <v>7</v>
      </c>
      <c r="AQ17" s="5">
        <f>AR17-Z17</f>
        <v>0.17638888888888887</v>
      </c>
      <c r="AR17" s="5">
        <v>0.26597222222222222</v>
      </c>
      <c r="AS17" s="5">
        <v>0.26944444444444443</v>
      </c>
      <c r="AT17" s="5">
        <f>AS17-AR17</f>
        <v>3.4722222222222099E-3</v>
      </c>
      <c r="AU17" s="9">
        <v>0</v>
      </c>
      <c r="AV17" s="9">
        <v>0</v>
      </c>
      <c r="AW17" s="9">
        <v>0</v>
      </c>
      <c r="AX17" s="9">
        <v>1</v>
      </c>
      <c r="AY17" s="5">
        <f>AZ17-AS17</f>
        <v>7.3611111111111072E-2</v>
      </c>
      <c r="AZ17" s="5">
        <v>0.3430555555555555</v>
      </c>
      <c r="BA17" s="5">
        <v>0.34722222222222227</v>
      </c>
      <c r="BB17" s="5">
        <f>BA17-AZ17</f>
        <v>4.1666666666667629E-3</v>
      </c>
      <c r="BC17" s="9">
        <v>1</v>
      </c>
      <c r="BD17" s="9">
        <v>1</v>
      </c>
      <c r="BE17" s="9">
        <v>0</v>
      </c>
      <c r="BF17" s="9">
        <v>0</v>
      </c>
      <c r="BG17" s="5">
        <f>BH17-BA17</f>
        <v>5.2777777777777701E-2</v>
      </c>
      <c r="BH17" s="5">
        <v>0.39999999999999997</v>
      </c>
      <c r="BI17" s="5">
        <v>0.41041666666666665</v>
      </c>
      <c r="BJ17" s="5">
        <f>BI17-BH17</f>
        <v>1.0416666666666685E-2</v>
      </c>
      <c r="BK17" s="9">
        <v>1</v>
      </c>
      <c r="BL17" s="9">
        <v>1</v>
      </c>
      <c r="BM17" s="5">
        <f>BN17-BI17</f>
        <v>5.7638888888888851E-2</v>
      </c>
      <c r="BN17" s="5">
        <v>0.4680555555555555</v>
      </c>
      <c r="BO17" s="5">
        <v>0.47430555555555554</v>
      </c>
      <c r="BP17" s="5">
        <f>BO17-BN17</f>
        <v>6.2500000000000333E-3</v>
      </c>
      <c r="BQ17" s="9">
        <v>1</v>
      </c>
      <c r="BR17" s="9">
        <v>1</v>
      </c>
      <c r="BS17" s="9">
        <v>0</v>
      </c>
      <c r="BT17" s="9">
        <v>1</v>
      </c>
      <c r="BU17" s="9">
        <v>0</v>
      </c>
      <c r="BV17" s="9">
        <f>SUM(BQ17:BU17)</f>
        <v>3</v>
      </c>
      <c r="BW17" s="5">
        <v>0.49652777777777773</v>
      </c>
      <c r="BX17" s="16">
        <v>0.51736111111111105</v>
      </c>
      <c r="BY17" s="5">
        <f>BX17-BW17</f>
        <v>2.0833333333333315E-2</v>
      </c>
      <c r="BZ17" s="9">
        <v>1</v>
      </c>
      <c r="CA17" s="9">
        <v>1</v>
      </c>
      <c r="CB17" s="16">
        <v>0.20694444444444446</v>
      </c>
      <c r="CC17" s="16">
        <v>0.22430555555555556</v>
      </c>
      <c r="CD17" s="5">
        <v>0.22430555555555556</v>
      </c>
      <c r="CE17" s="5">
        <f>CD17-CC17</f>
        <v>0</v>
      </c>
      <c r="CF17" s="9">
        <v>0</v>
      </c>
      <c r="CG17" s="9">
        <v>1</v>
      </c>
      <c r="CH17" s="9">
        <v>0</v>
      </c>
      <c r="CI17" s="9">
        <v>1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10">
        <f>SUM(CF17:CW17)</f>
        <v>2</v>
      </c>
      <c r="CY17" s="5">
        <f>CZ17-CD17</f>
        <v>7.9861111111111077E-2</v>
      </c>
      <c r="CZ17" s="5">
        <v>0.30416666666666664</v>
      </c>
      <c r="DA17" s="6" t="s">
        <v>110</v>
      </c>
      <c r="DB17" s="6"/>
      <c r="DC17" s="10">
        <v>0</v>
      </c>
      <c r="DD17" s="10">
        <v>0</v>
      </c>
      <c r="DE17" s="10">
        <v>0</v>
      </c>
      <c r="DF17" s="5"/>
      <c r="DG17" s="6" t="s">
        <v>110</v>
      </c>
      <c r="DH17" s="5">
        <v>0.32500000000000001</v>
      </c>
      <c r="DI17" s="5">
        <f>DH17-CZ17</f>
        <v>2.083333333333337E-2</v>
      </c>
      <c r="DJ17" s="10">
        <v>0</v>
      </c>
      <c r="DK17" s="10">
        <v>1</v>
      </c>
      <c r="DL17" s="4">
        <f>DM17-DH17</f>
        <v>7.2916666666666685E-2</v>
      </c>
      <c r="DM17" s="4">
        <v>0.3979166666666667</v>
      </c>
      <c r="DN17" s="5">
        <v>0.41666666666666702</v>
      </c>
      <c r="DO17" s="5">
        <v>1</v>
      </c>
      <c r="DP17" s="5">
        <f>DN17-DM17</f>
        <v>1.8750000000000322E-2</v>
      </c>
    </row>
    <row r="18" spans="1:120" x14ac:dyDescent="0.25">
      <c r="A18" s="1" t="s">
        <v>24</v>
      </c>
      <c r="B18" s="1">
        <v>7</v>
      </c>
      <c r="C18" s="1">
        <v>20</v>
      </c>
      <c r="D18" s="5">
        <v>0.9472222222222223</v>
      </c>
      <c r="E18" s="5">
        <f t="shared" si="22"/>
        <v>0.96805555555555522</v>
      </c>
      <c r="F18" s="11">
        <f t="shared" si="23"/>
        <v>40</v>
      </c>
      <c r="G18" s="28" t="s">
        <v>164</v>
      </c>
      <c r="H18" s="11">
        <v>0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f t="shared" si="24"/>
        <v>8</v>
      </c>
      <c r="R18" s="14">
        <f t="shared" si="25"/>
        <v>9.9305555555555147E-2</v>
      </c>
      <c r="S18" s="5">
        <v>0.51597222222222217</v>
      </c>
      <c r="T18" s="5">
        <v>0.51944444444444449</v>
      </c>
      <c r="U18" s="5">
        <f t="shared" si="26"/>
        <v>3.4722222222223209E-3</v>
      </c>
      <c r="V18" s="2">
        <v>1</v>
      </c>
      <c r="W18" s="2">
        <v>1</v>
      </c>
      <c r="X18" s="14">
        <v>6.25E-2</v>
      </c>
      <c r="Y18" s="5">
        <v>8.1944444444444445E-2</v>
      </c>
      <c r="Z18" s="5">
        <v>8.4722222222222213E-2</v>
      </c>
      <c r="AA18" s="5">
        <f t="shared" si="27"/>
        <v>2.7777777777777679E-3</v>
      </c>
      <c r="AB18" s="9">
        <v>1</v>
      </c>
      <c r="AC18" s="9">
        <v>1</v>
      </c>
      <c r="AD18" s="9">
        <v>1</v>
      </c>
      <c r="AE18" s="9">
        <v>1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1</v>
      </c>
      <c r="AL18" s="9">
        <v>0</v>
      </c>
      <c r="AM18" s="9">
        <v>1</v>
      </c>
      <c r="AN18" s="9">
        <v>1</v>
      </c>
      <c r="AO18" s="9">
        <v>1</v>
      </c>
      <c r="AP18" s="9">
        <f t="shared" si="28"/>
        <v>8</v>
      </c>
      <c r="AQ18" s="5">
        <f t="shared" si="40"/>
        <v>0.19305555555555559</v>
      </c>
      <c r="AR18" s="5">
        <v>0.27777777777777779</v>
      </c>
      <c r="AS18" s="5">
        <v>0.28125</v>
      </c>
      <c r="AT18" s="5">
        <f t="shared" si="29"/>
        <v>3.4722222222222099E-3</v>
      </c>
      <c r="AU18" s="9">
        <v>1</v>
      </c>
      <c r="AV18" s="9">
        <v>1</v>
      </c>
      <c r="AW18" s="9">
        <v>1</v>
      </c>
      <c r="AX18" s="9">
        <v>1</v>
      </c>
      <c r="AY18" s="5">
        <f t="shared" si="30"/>
        <v>8.7499999999999967E-2</v>
      </c>
      <c r="AZ18" s="5">
        <v>0.36874999999999997</v>
      </c>
      <c r="BA18" s="5">
        <v>0.37222222222222223</v>
      </c>
      <c r="BB18" s="5">
        <f>BA18-AZ18</f>
        <v>3.4722222222222654E-3</v>
      </c>
      <c r="BC18" s="9">
        <v>0</v>
      </c>
      <c r="BD18" s="9">
        <v>0</v>
      </c>
      <c r="BE18" s="9">
        <v>0</v>
      </c>
      <c r="BF18" s="9">
        <v>0</v>
      </c>
      <c r="BG18" s="5">
        <f>BH18-BA18</f>
        <v>3.4722222222222265E-2</v>
      </c>
      <c r="BH18" s="5">
        <v>0.4069444444444445</v>
      </c>
      <c r="BI18" s="5">
        <v>0.40833333333333338</v>
      </c>
      <c r="BJ18" s="5">
        <f>BI18-BH18</f>
        <v>1.388888888888884E-3</v>
      </c>
      <c r="BK18" s="9">
        <v>1</v>
      </c>
      <c r="BL18" s="9">
        <v>1</v>
      </c>
      <c r="BM18" s="5">
        <f t="shared" si="31"/>
        <v>8.2638888888888817E-2</v>
      </c>
      <c r="BN18" s="5">
        <v>0.4909722222222222</v>
      </c>
      <c r="BO18" s="5">
        <v>0.49791666666666662</v>
      </c>
      <c r="BP18" s="5">
        <f t="shared" si="32"/>
        <v>6.9444444444444198E-3</v>
      </c>
      <c r="BQ18" s="9">
        <v>1</v>
      </c>
      <c r="BR18" s="9">
        <v>1</v>
      </c>
      <c r="BS18" s="9">
        <v>1</v>
      </c>
      <c r="BT18" s="9">
        <v>1</v>
      </c>
      <c r="BU18" s="9">
        <v>1</v>
      </c>
      <c r="BV18" s="9">
        <f t="shared" si="33"/>
        <v>5</v>
      </c>
      <c r="BW18" s="5">
        <v>0.52986111111111112</v>
      </c>
      <c r="BX18" s="16">
        <v>4.3055555555555562E-2</v>
      </c>
      <c r="BY18" s="5">
        <v>1.3194444444444444E-2</v>
      </c>
      <c r="BZ18" s="9">
        <v>1</v>
      </c>
      <c r="CA18" s="9">
        <v>1</v>
      </c>
      <c r="CB18" s="16">
        <f>CC18-BX18</f>
        <v>0.14444444444444443</v>
      </c>
      <c r="CC18" s="16">
        <v>0.1875</v>
      </c>
      <c r="CD18" s="5">
        <v>0.19166666666666665</v>
      </c>
      <c r="CE18" s="5">
        <f t="shared" si="34"/>
        <v>4.1666666666666519E-3</v>
      </c>
      <c r="CF18" s="9">
        <v>0</v>
      </c>
      <c r="CG18" s="9">
        <v>1</v>
      </c>
      <c r="CH18" s="9">
        <v>1</v>
      </c>
      <c r="CI18" s="9">
        <v>0</v>
      </c>
      <c r="CJ18" s="9">
        <v>1</v>
      </c>
      <c r="CK18" s="9">
        <v>1</v>
      </c>
      <c r="CL18" s="9">
        <v>0</v>
      </c>
      <c r="CM18" s="9">
        <v>1</v>
      </c>
      <c r="CN18" s="9">
        <v>1</v>
      </c>
      <c r="CO18" s="9">
        <v>0</v>
      </c>
      <c r="CP18" s="9">
        <v>1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10">
        <f t="shared" si="35"/>
        <v>7</v>
      </c>
      <c r="CY18" s="5">
        <f>CZ18-CD18</f>
        <v>0.12222222222222223</v>
      </c>
      <c r="CZ18" s="5">
        <v>0.31388888888888888</v>
      </c>
      <c r="DA18" s="6" t="s">
        <v>110</v>
      </c>
      <c r="DB18" s="6"/>
      <c r="DC18" s="10">
        <v>0</v>
      </c>
      <c r="DD18" s="10">
        <v>0</v>
      </c>
      <c r="DE18" s="10">
        <v>0</v>
      </c>
      <c r="DF18" s="5"/>
      <c r="DG18" s="6" t="s">
        <v>110</v>
      </c>
      <c r="DH18" s="5">
        <v>0.32500000000000001</v>
      </c>
      <c r="DI18" s="5">
        <f t="shared" si="39"/>
        <v>1.1111111111111127E-2</v>
      </c>
      <c r="DJ18" s="10">
        <v>1</v>
      </c>
      <c r="DK18" s="10">
        <v>1</v>
      </c>
      <c r="DL18" s="4">
        <f t="shared" si="36"/>
        <v>5.9722222222222177E-2</v>
      </c>
      <c r="DM18" s="4">
        <v>0.38472222222222219</v>
      </c>
      <c r="DN18" s="5">
        <v>0.41666666666666702</v>
      </c>
      <c r="DO18" s="5">
        <v>1</v>
      </c>
      <c r="DP18" s="5">
        <f t="shared" si="38"/>
        <v>3.1944444444444831E-2</v>
      </c>
    </row>
    <row r="19" spans="1:120" x14ac:dyDescent="0.25">
      <c r="A19" s="1" t="s">
        <v>8</v>
      </c>
      <c r="B19" s="1">
        <v>8</v>
      </c>
      <c r="C19" s="1">
        <v>21</v>
      </c>
      <c r="D19" s="5">
        <v>0.99097222222222192</v>
      </c>
      <c r="E19" s="5">
        <f t="shared" si="22"/>
        <v>0.99097222222222192</v>
      </c>
      <c r="F19" s="11">
        <f t="shared" si="23"/>
        <v>35</v>
      </c>
      <c r="G19" s="28" t="s">
        <v>164</v>
      </c>
      <c r="H19" s="11">
        <v>0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0</v>
      </c>
      <c r="O19" s="2">
        <v>0</v>
      </c>
      <c r="P19" s="2">
        <v>0</v>
      </c>
      <c r="Q19" s="2">
        <f t="shared" si="24"/>
        <v>5</v>
      </c>
      <c r="R19" s="14">
        <f t="shared" si="25"/>
        <v>5.4166666666666363E-2</v>
      </c>
      <c r="S19" s="5">
        <v>0.47083333333333338</v>
      </c>
      <c r="T19" s="5">
        <v>0.47500000000000003</v>
      </c>
      <c r="U19" s="5">
        <f t="shared" si="26"/>
        <v>4.1666666666666519E-3</v>
      </c>
      <c r="V19" s="2">
        <v>1</v>
      </c>
      <c r="W19" s="2">
        <v>1</v>
      </c>
      <c r="X19" s="14">
        <v>8.6111111111111124E-2</v>
      </c>
      <c r="Y19" s="5">
        <v>6.1111111111111116E-2</v>
      </c>
      <c r="Z19" s="5">
        <v>6.5972222222222224E-2</v>
      </c>
      <c r="AA19" s="5">
        <f t="shared" si="27"/>
        <v>4.8611111111111077E-3</v>
      </c>
      <c r="AB19" s="9">
        <v>1</v>
      </c>
      <c r="AC19" s="9">
        <v>1</v>
      </c>
      <c r="AD19" s="9">
        <v>1</v>
      </c>
      <c r="AE19" s="9">
        <v>1</v>
      </c>
      <c r="AF19" s="9">
        <v>1</v>
      </c>
      <c r="AG19" s="9">
        <v>1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1</v>
      </c>
      <c r="AN19" s="9">
        <v>1</v>
      </c>
      <c r="AO19" s="9">
        <v>1</v>
      </c>
      <c r="AP19" s="9">
        <f t="shared" si="28"/>
        <v>9</v>
      </c>
      <c r="AQ19" s="5">
        <f t="shared" si="40"/>
        <v>0.19166666666666671</v>
      </c>
      <c r="AR19" s="5">
        <v>0.25763888888888892</v>
      </c>
      <c r="AS19" s="5">
        <v>0.25972222222222224</v>
      </c>
      <c r="AT19" s="5">
        <f t="shared" si="29"/>
        <v>2.0833333333333259E-3</v>
      </c>
      <c r="AU19" s="9">
        <v>1</v>
      </c>
      <c r="AV19" s="9">
        <v>1</v>
      </c>
      <c r="AW19" s="9">
        <v>1</v>
      </c>
      <c r="AX19" s="9">
        <v>0</v>
      </c>
      <c r="AY19" s="5">
        <f t="shared" si="30"/>
        <v>0.14305555555555549</v>
      </c>
      <c r="AZ19" s="5">
        <v>0.40277777777777773</v>
      </c>
      <c r="BA19" s="6" t="s">
        <v>110</v>
      </c>
      <c r="BB19" s="5"/>
      <c r="BC19" s="10">
        <v>0</v>
      </c>
      <c r="BD19" s="10">
        <v>0</v>
      </c>
      <c r="BE19" s="10">
        <v>0</v>
      </c>
      <c r="BF19" s="10">
        <v>0</v>
      </c>
      <c r="BG19" s="5"/>
      <c r="BH19" s="6" t="s">
        <v>110</v>
      </c>
      <c r="BI19" s="5">
        <v>0.43888888888888888</v>
      </c>
      <c r="BJ19" s="5"/>
      <c r="BK19" s="9">
        <v>1</v>
      </c>
      <c r="BL19" s="9">
        <v>1</v>
      </c>
      <c r="BM19" s="5">
        <f t="shared" si="31"/>
        <v>6.1111111111111116E-2</v>
      </c>
      <c r="BN19" s="7">
        <v>0.5</v>
      </c>
      <c r="BO19" s="5">
        <v>0.50416666666666665</v>
      </c>
      <c r="BP19" s="5">
        <f t="shared" si="32"/>
        <v>4.1666666666666519E-3</v>
      </c>
      <c r="BQ19" s="9">
        <v>1</v>
      </c>
      <c r="BR19" s="9">
        <v>1</v>
      </c>
      <c r="BS19" s="9">
        <v>1</v>
      </c>
      <c r="BT19" s="9">
        <v>1</v>
      </c>
      <c r="BU19" s="9">
        <v>1</v>
      </c>
      <c r="BV19" s="9">
        <f t="shared" si="33"/>
        <v>5</v>
      </c>
      <c r="BW19" s="5">
        <v>5.9027777777777783E-2</v>
      </c>
      <c r="BX19" s="16">
        <v>6.805555555555555E-2</v>
      </c>
      <c r="BY19" s="5">
        <f>BX19-BW19</f>
        <v>9.0277777777777665E-3</v>
      </c>
      <c r="BZ19" s="9">
        <v>1</v>
      </c>
      <c r="CA19" s="9">
        <v>1</v>
      </c>
      <c r="CB19" s="16">
        <f>CC19-BX19</f>
        <v>0.15763888888888888</v>
      </c>
      <c r="CC19" s="16">
        <v>0.22569444444444445</v>
      </c>
      <c r="CD19" s="5">
        <v>0.22569444444444445</v>
      </c>
      <c r="CE19" s="5">
        <f t="shared" si="34"/>
        <v>0</v>
      </c>
      <c r="CF19" s="9">
        <v>1</v>
      </c>
      <c r="CG19" s="9">
        <v>1</v>
      </c>
      <c r="CH19" s="9">
        <v>1</v>
      </c>
      <c r="CI19" s="9">
        <v>0</v>
      </c>
      <c r="CJ19" s="9">
        <v>1</v>
      </c>
      <c r="CK19" s="9">
        <v>1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10">
        <f t="shared" si="35"/>
        <v>5</v>
      </c>
      <c r="CY19" s="5">
        <f>CZ19-CD19</f>
        <v>0.11250000000000002</v>
      </c>
      <c r="CZ19" s="5">
        <v>0.33819444444444446</v>
      </c>
      <c r="DA19" s="6" t="s">
        <v>110</v>
      </c>
      <c r="DB19" s="6"/>
      <c r="DC19" s="10">
        <v>0</v>
      </c>
      <c r="DD19" s="10">
        <v>0</v>
      </c>
      <c r="DE19" s="10">
        <v>0</v>
      </c>
      <c r="DF19" s="10"/>
      <c r="DG19" s="6" t="s">
        <v>110</v>
      </c>
      <c r="DH19" s="5">
        <v>0.3444444444444445</v>
      </c>
      <c r="DI19" s="5">
        <f t="shared" si="39"/>
        <v>6.2500000000000333E-3</v>
      </c>
      <c r="DJ19" s="10">
        <v>1</v>
      </c>
      <c r="DK19" s="10">
        <v>1</v>
      </c>
      <c r="DL19" s="4">
        <f t="shared" si="36"/>
        <v>6.3194444444444386E-2</v>
      </c>
      <c r="DM19" s="4">
        <v>0.40763888888888888</v>
      </c>
      <c r="DN19" s="5">
        <v>0.41666666666666702</v>
      </c>
      <c r="DO19" s="5">
        <v>1</v>
      </c>
      <c r="DP19" s="5">
        <f t="shared" si="38"/>
        <v>9.0277777777781343E-3</v>
      </c>
    </row>
    <row r="20" spans="1:120" x14ac:dyDescent="0.25">
      <c r="A20" s="1" t="s">
        <v>1</v>
      </c>
      <c r="B20" s="1">
        <v>9</v>
      </c>
      <c r="C20" s="1">
        <v>22</v>
      </c>
      <c r="D20" s="13">
        <v>0.75</v>
      </c>
      <c r="E20" s="13">
        <v>0.75</v>
      </c>
      <c r="F20" s="11">
        <f t="shared" si="23"/>
        <v>19</v>
      </c>
      <c r="G20" s="28" t="s">
        <v>164</v>
      </c>
      <c r="H20" s="11">
        <v>0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0</v>
      </c>
      <c r="O20" s="2">
        <v>0</v>
      </c>
      <c r="P20" s="2">
        <v>0</v>
      </c>
      <c r="Q20" s="2">
        <f t="shared" si="24"/>
        <v>5</v>
      </c>
      <c r="R20" s="14">
        <f t="shared" si="25"/>
        <v>5.2777777777777812E-2</v>
      </c>
      <c r="S20" s="5">
        <v>0.4694444444444445</v>
      </c>
      <c r="T20" s="5">
        <v>0.48125000000000001</v>
      </c>
      <c r="U20" s="5">
        <f t="shared" si="26"/>
        <v>1.1805555555555514E-2</v>
      </c>
      <c r="V20" s="2">
        <v>1</v>
      </c>
      <c r="W20" s="2">
        <v>1</v>
      </c>
      <c r="X20" s="14">
        <v>0.10277777777777779</v>
      </c>
      <c r="Y20" s="5">
        <v>8.4027777777777771E-2</v>
      </c>
      <c r="Z20" s="5">
        <v>9.1666666666666674E-2</v>
      </c>
      <c r="AA20" s="5">
        <f t="shared" si="27"/>
        <v>7.6388888888889034E-3</v>
      </c>
      <c r="AB20" s="9">
        <v>1</v>
      </c>
      <c r="AC20" s="9">
        <v>1</v>
      </c>
      <c r="AD20" s="9">
        <v>1</v>
      </c>
      <c r="AE20" s="9">
        <v>1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f t="shared" si="28"/>
        <v>4</v>
      </c>
      <c r="AQ20" s="5">
        <f t="shared" si="40"/>
        <v>0.11527777777777778</v>
      </c>
      <c r="AR20" s="5">
        <v>0.20694444444444446</v>
      </c>
      <c r="AS20" s="5">
        <v>0.21597222222222223</v>
      </c>
      <c r="AT20" s="5">
        <f t="shared" si="29"/>
        <v>9.0277777777777735E-3</v>
      </c>
      <c r="AU20" s="9">
        <v>0</v>
      </c>
      <c r="AV20" s="9">
        <v>0</v>
      </c>
      <c r="AW20" s="9">
        <v>0</v>
      </c>
      <c r="AX20" s="9">
        <v>1</v>
      </c>
      <c r="AY20" s="5">
        <f t="shared" si="30"/>
        <v>4.4444444444444453E-2</v>
      </c>
      <c r="AZ20" s="5">
        <v>0.26041666666666669</v>
      </c>
      <c r="BA20" s="5">
        <v>0.27152777777777776</v>
      </c>
      <c r="BB20" s="5">
        <f>BA20-AZ20</f>
        <v>1.1111111111111072E-2</v>
      </c>
      <c r="BC20" s="9">
        <v>1</v>
      </c>
      <c r="BD20" s="9">
        <v>1</v>
      </c>
      <c r="BE20" s="9">
        <v>0</v>
      </c>
      <c r="BF20" s="9">
        <v>0</v>
      </c>
      <c r="BG20" s="5">
        <f>BH20-BA20</f>
        <v>3.2638888888888884E-2</v>
      </c>
      <c r="BH20" s="5">
        <v>0.30416666666666664</v>
      </c>
      <c r="BI20" s="5">
        <v>0.30624999999999997</v>
      </c>
      <c r="BJ20" s="5">
        <f>BI20-BH20</f>
        <v>2.0833333333333259E-3</v>
      </c>
      <c r="BK20" s="9">
        <v>1</v>
      </c>
      <c r="BL20" s="9">
        <v>1</v>
      </c>
      <c r="BM20" s="5">
        <f t="shared" si="31"/>
        <v>7.2222222222222299E-2</v>
      </c>
      <c r="BN20" s="5">
        <v>0.37847222222222227</v>
      </c>
      <c r="BO20" s="5">
        <v>0.38680555555555557</v>
      </c>
      <c r="BP20" s="5">
        <f t="shared" si="32"/>
        <v>8.3333333333333037E-3</v>
      </c>
      <c r="BQ20" s="9">
        <v>1</v>
      </c>
      <c r="BR20" s="9">
        <v>1</v>
      </c>
      <c r="BS20" s="9">
        <v>0</v>
      </c>
      <c r="BT20" s="9">
        <v>1</v>
      </c>
      <c r="BU20" s="9">
        <v>0</v>
      </c>
      <c r="BV20" s="9">
        <f t="shared" si="33"/>
        <v>3</v>
      </c>
      <c r="BW20" s="5">
        <v>0.41875000000000001</v>
      </c>
      <c r="BX20" s="16">
        <v>0.4291666666666667</v>
      </c>
      <c r="BY20" s="5">
        <f>BX20-BW20</f>
        <v>1.0416666666666685E-2</v>
      </c>
      <c r="BZ20" s="9">
        <v>0</v>
      </c>
      <c r="CA20" s="9">
        <v>0</v>
      </c>
      <c r="CB20" s="16">
        <v>0.16388888888888889</v>
      </c>
      <c r="CC20" s="16">
        <v>9.3055555555555558E-2</v>
      </c>
      <c r="CD20" s="6" t="s">
        <v>110</v>
      </c>
      <c r="CE20" s="6"/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10">
        <v>0</v>
      </c>
      <c r="CL20" s="10">
        <v>0</v>
      </c>
      <c r="CM20" s="10">
        <v>0</v>
      </c>
      <c r="CN20" s="10">
        <v>0</v>
      </c>
      <c r="CO20" s="10">
        <v>0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10">
        <v>0</v>
      </c>
      <c r="CX20" s="10">
        <f t="shared" si="35"/>
        <v>0</v>
      </c>
      <c r="CY20" s="10"/>
      <c r="CZ20" s="6" t="s">
        <v>110</v>
      </c>
      <c r="DA20" s="6" t="s">
        <v>110</v>
      </c>
      <c r="DB20" s="6"/>
      <c r="DC20" s="10">
        <v>0</v>
      </c>
      <c r="DD20" s="10">
        <v>0</v>
      </c>
      <c r="DE20" s="10">
        <v>0</v>
      </c>
      <c r="DF20" s="10"/>
      <c r="DG20" s="6" t="s">
        <v>110</v>
      </c>
      <c r="DH20" s="5">
        <v>9.9999999999999992E-2</v>
      </c>
      <c r="DI20" s="5"/>
      <c r="DJ20" s="10">
        <v>0</v>
      </c>
      <c r="DK20" s="10">
        <v>0</v>
      </c>
      <c r="DL20" s="10"/>
      <c r="DM20" s="25">
        <v>0.16666666666666666</v>
      </c>
      <c r="DN20" s="5">
        <v>0.41666666666666669</v>
      </c>
      <c r="DO20" s="5">
        <v>1</v>
      </c>
    </row>
    <row r="21" spans="1:120" x14ac:dyDescent="0.25">
      <c r="A21" s="1" t="s">
        <v>14</v>
      </c>
      <c r="B21" s="1">
        <v>10</v>
      </c>
      <c r="C21" s="1">
        <v>23</v>
      </c>
      <c r="D21" s="5">
        <v>0.97013888888888855</v>
      </c>
      <c r="E21" s="5">
        <f>DO21-DP21</f>
        <v>0.97013888888888855</v>
      </c>
      <c r="F21" s="11">
        <f t="shared" si="23"/>
        <v>14</v>
      </c>
      <c r="G21" s="28" t="s">
        <v>164</v>
      </c>
      <c r="H21" s="11">
        <v>0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f t="shared" si="24"/>
        <v>1</v>
      </c>
      <c r="R21" s="14">
        <f t="shared" si="25"/>
        <v>0.11458333333333298</v>
      </c>
      <c r="S21" s="5">
        <v>0.53125</v>
      </c>
      <c r="T21" s="5">
        <v>4.5138888888888888E-2</v>
      </c>
      <c r="U21" s="5">
        <v>1.3888888888888888E-2</v>
      </c>
      <c r="V21" s="2">
        <v>1</v>
      </c>
      <c r="W21" s="2">
        <v>1</v>
      </c>
      <c r="X21" s="14">
        <f>Y21-T21</f>
        <v>0.16111111111111112</v>
      </c>
      <c r="Y21" s="5">
        <v>0.20625000000000002</v>
      </c>
      <c r="Z21" t="s">
        <v>110</v>
      </c>
      <c r="AA21" s="5"/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f t="shared" si="28"/>
        <v>0</v>
      </c>
      <c r="AQ21" s="5"/>
      <c r="AR21" t="s">
        <v>110</v>
      </c>
      <c r="AS21" s="5">
        <v>0.21875</v>
      </c>
      <c r="AT21" s="5"/>
      <c r="AU21" s="9">
        <v>0</v>
      </c>
      <c r="AV21" s="9">
        <v>0</v>
      </c>
      <c r="AW21" s="9">
        <v>0</v>
      </c>
      <c r="AX21" s="9">
        <v>1</v>
      </c>
      <c r="AY21" s="5">
        <f t="shared" si="30"/>
        <v>8.2638888888888873E-2</v>
      </c>
      <c r="AZ21" s="5">
        <v>0.30138888888888887</v>
      </c>
      <c r="BA21" s="5">
        <v>0.30972222222222223</v>
      </c>
      <c r="BB21" s="5">
        <f>BA21-AZ21</f>
        <v>8.3333333333333592E-3</v>
      </c>
      <c r="BC21" s="9">
        <v>1</v>
      </c>
      <c r="BD21" s="9">
        <v>1</v>
      </c>
      <c r="BE21" s="9">
        <v>0</v>
      </c>
      <c r="BF21" s="9">
        <v>0</v>
      </c>
      <c r="BG21" s="5">
        <f>BH21-BA21</f>
        <v>4.3055555555555569E-2</v>
      </c>
      <c r="BH21" s="5">
        <v>0.3527777777777778</v>
      </c>
      <c r="BI21" s="5">
        <v>0.36041666666666666</v>
      </c>
      <c r="BJ21" s="5">
        <f>BI21-BH21</f>
        <v>7.6388888888888618E-3</v>
      </c>
      <c r="BK21" s="9">
        <v>1</v>
      </c>
      <c r="BL21" s="9">
        <v>1</v>
      </c>
      <c r="BM21" s="5">
        <f t="shared" si="31"/>
        <v>7.638888888888884E-2</v>
      </c>
      <c r="BN21" s="5">
        <v>0.4368055555555555</v>
      </c>
      <c r="BO21" s="5">
        <v>0.44305555555555554</v>
      </c>
      <c r="BP21" s="5">
        <f t="shared" si="32"/>
        <v>6.2500000000000333E-3</v>
      </c>
      <c r="BQ21" s="9">
        <v>1</v>
      </c>
      <c r="BR21" s="9">
        <v>1</v>
      </c>
      <c r="BS21" s="9">
        <v>0</v>
      </c>
      <c r="BT21" s="9">
        <v>0</v>
      </c>
      <c r="BU21" s="9">
        <v>1</v>
      </c>
      <c r="BV21" s="9">
        <f t="shared" si="33"/>
        <v>3</v>
      </c>
      <c r="BW21" s="5">
        <v>0.51041666666666663</v>
      </c>
      <c r="BX21" s="16">
        <v>0.52916666666666667</v>
      </c>
      <c r="BY21" s="5">
        <f>BX21-BW21</f>
        <v>1.8750000000000044E-2</v>
      </c>
      <c r="BZ21" s="9">
        <v>1</v>
      </c>
      <c r="CA21" s="9">
        <v>1</v>
      </c>
      <c r="CB21" s="16">
        <v>0.22777777777777777</v>
      </c>
      <c r="CC21" s="16">
        <v>0.25694444444444448</v>
      </c>
      <c r="CD21" s="5">
        <v>0.2590277777777778</v>
      </c>
      <c r="CE21" s="5">
        <f>CD21-CC21</f>
        <v>2.0833333333333259E-3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10">
        <v>0</v>
      </c>
      <c r="CL21" s="10">
        <v>0</v>
      </c>
      <c r="CM21" s="10">
        <v>0</v>
      </c>
      <c r="CN21" s="10">
        <v>0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10">
        <v>0</v>
      </c>
      <c r="CX21" s="10">
        <f t="shared" si="35"/>
        <v>0</v>
      </c>
      <c r="CY21" s="5"/>
      <c r="CZ21" s="7" t="s">
        <v>110</v>
      </c>
      <c r="DA21" s="6" t="s">
        <v>110</v>
      </c>
      <c r="DB21" s="6"/>
      <c r="DC21" s="10">
        <v>0</v>
      </c>
      <c r="DD21" s="10">
        <v>0</v>
      </c>
      <c r="DE21" s="10">
        <v>0</v>
      </c>
      <c r="DF21" s="5"/>
      <c r="DG21" s="6" t="s">
        <v>110</v>
      </c>
      <c r="DH21" s="5">
        <v>0.28888888888888892</v>
      </c>
      <c r="DI21" s="5">
        <f>DH21-CD21</f>
        <v>2.9861111111111116E-2</v>
      </c>
      <c r="DJ21" s="10">
        <v>1</v>
      </c>
      <c r="DK21" s="10">
        <v>0</v>
      </c>
      <c r="DL21" s="4">
        <f>DM21-DH21</f>
        <v>9.7916666666666652E-2</v>
      </c>
      <c r="DM21" s="4">
        <v>0.38680555555555557</v>
      </c>
      <c r="DN21" s="5">
        <v>0.41666666666666702</v>
      </c>
      <c r="DO21" s="5">
        <v>1</v>
      </c>
      <c r="DP21" s="5">
        <f>DN21-DM21</f>
        <v>2.9861111111111449E-2</v>
      </c>
    </row>
    <row r="22" spans="1:120" x14ac:dyDescent="0.25">
      <c r="A22" s="1" t="s">
        <v>10</v>
      </c>
      <c r="B22" s="1">
        <v>11</v>
      </c>
      <c r="C22" s="1">
        <v>26</v>
      </c>
      <c r="D22" s="13" t="s">
        <v>130</v>
      </c>
      <c r="E22" s="13" t="s">
        <v>130</v>
      </c>
      <c r="F22" s="11">
        <f t="shared" si="23"/>
        <v>10</v>
      </c>
      <c r="G22" s="29"/>
      <c r="H22" s="11">
        <v>0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f t="shared" si="24"/>
        <v>8</v>
      </c>
      <c r="R22" s="14">
        <f t="shared" si="25"/>
        <v>9.3055555555555169E-2</v>
      </c>
      <c r="S22" s="5">
        <v>0.50972222222222219</v>
      </c>
      <c r="T22" s="5">
        <v>0.51666666666666672</v>
      </c>
      <c r="U22" s="5">
        <f>T22-S22</f>
        <v>6.9444444444445308E-3</v>
      </c>
      <c r="V22" s="2">
        <v>1</v>
      </c>
      <c r="W22" s="2">
        <v>1</v>
      </c>
      <c r="X22" s="14">
        <v>0.12152777777777778</v>
      </c>
      <c r="Y22" s="5">
        <v>0.13819444444444443</v>
      </c>
      <c r="Z22" t="s">
        <v>110</v>
      </c>
      <c r="AA22" s="5"/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f t="shared" si="28"/>
        <v>0</v>
      </c>
      <c r="AQ22" s="5"/>
      <c r="AR22" t="s">
        <v>110</v>
      </c>
      <c r="AS22" s="5">
        <v>0.18263888888888891</v>
      </c>
      <c r="AT22" s="5"/>
      <c r="AU22" s="9">
        <v>0</v>
      </c>
      <c r="AV22" s="9">
        <v>0</v>
      </c>
      <c r="AW22" s="9">
        <v>0</v>
      </c>
      <c r="AX22" s="9">
        <v>0</v>
      </c>
      <c r="AY22" s="5">
        <f t="shared" si="30"/>
        <v>7.0833333333333304E-2</v>
      </c>
      <c r="AZ22" s="5">
        <v>0.25347222222222221</v>
      </c>
      <c r="BA22" s="5">
        <v>0.25763888888888892</v>
      </c>
      <c r="BB22" s="5">
        <f>BA22-AZ22</f>
        <v>4.1666666666667074E-3</v>
      </c>
      <c r="BC22" s="9">
        <v>0</v>
      </c>
      <c r="BD22" s="9">
        <v>0</v>
      </c>
      <c r="BE22" s="9">
        <v>0</v>
      </c>
      <c r="BF22" s="9">
        <v>0</v>
      </c>
      <c r="BG22" s="5">
        <f>BH22-BA22</f>
        <v>2.7777777777777735E-2</v>
      </c>
      <c r="BH22" s="5">
        <v>0.28541666666666665</v>
      </c>
      <c r="BI22" s="5">
        <v>0.30763888888888891</v>
      </c>
      <c r="BJ22" s="5">
        <f>BI22-BH22</f>
        <v>2.2222222222222254E-2</v>
      </c>
      <c r="BK22" s="9">
        <v>0</v>
      </c>
      <c r="BL22" s="9">
        <v>0</v>
      </c>
      <c r="BM22" s="5">
        <f t="shared" si="31"/>
        <v>4.0972222222222243E-2</v>
      </c>
      <c r="BN22" s="5">
        <v>0.34861111111111115</v>
      </c>
      <c r="BO22" s="6" t="s">
        <v>115</v>
      </c>
      <c r="BP22" s="5"/>
      <c r="BQ22" s="10"/>
      <c r="BR22" s="10"/>
      <c r="BS22" s="10"/>
      <c r="BT22" s="10"/>
      <c r="BU22" s="10"/>
      <c r="BV22" s="9">
        <f t="shared" si="33"/>
        <v>0</v>
      </c>
      <c r="BX22" s="16"/>
      <c r="BY22" s="5"/>
      <c r="BZ22" s="9"/>
      <c r="CA22" s="9"/>
      <c r="CB22" s="16">
        <f>CC22-BX22</f>
        <v>0</v>
      </c>
      <c r="CC22" s="16"/>
      <c r="CE22" s="5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10">
        <f t="shared" si="35"/>
        <v>0</v>
      </c>
      <c r="CY22" s="5">
        <f>CZ22-CD22</f>
        <v>0</v>
      </c>
      <c r="DA22" s="6" t="s">
        <v>110</v>
      </c>
      <c r="DB22" s="6"/>
      <c r="DC22" s="10"/>
      <c r="DD22" s="10"/>
      <c r="DE22" s="10"/>
      <c r="DF22" s="10"/>
      <c r="DG22" s="6" t="s">
        <v>110</v>
      </c>
      <c r="DJ22" s="10"/>
      <c r="DK22" s="10"/>
      <c r="DL22" s="4"/>
      <c r="DM22" s="8" t="s">
        <v>130</v>
      </c>
      <c r="DN22" s="5">
        <v>0.41666666666666702</v>
      </c>
      <c r="DO22" s="5">
        <v>1</v>
      </c>
      <c r="DP22" s="5"/>
    </row>
    <row r="23" spans="1:120" s="37" customFormat="1" ht="13.8" thickBot="1" x14ac:dyDescent="0.3">
      <c r="A23" s="31" t="s">
        <v>37</v>
      </c>
      <c r="B23" s="31">
        <v>12</v>
      </c>
      <c r="C23" s="31">
        <v>27</v>
      </c>
      <c r="D23" s="47" t="s">
        <v>130</v>
      </c>
      <c r="E23" s="47" t="s">
        <v>130</v>
      </c>
      <c r="F23" s="33">
        <f t="shared" si="23"/>
        <v>11</v>
      </c>
      <c r="G23" s="34" t="s">
        <v>164</v>
      </c>
      <c r="H23" s="33">
        <v>0</v>
      </c>
      <c r="I23" s="35">
        <v>1</v>
      </c>
      <c r="J23" s="35">
        <v>1</v>
      </c>
      <c r="K23" s="35">
        <v>1</v>
      </c>
      <c r="L23" s="35">
        <v>1</v>
      </c>
      <c r="M23" s="35">
        <v>1</v>
      </c>
      <c r="N23" s="35">
        <v>1</v>
      </c>
      <c r="O23" s="35">
        <v>1</v>
      </c>
      <c r="P23" s="35">
        <v>1</v>
      </c>
      <c r="Q23" s="35">
        <f t="shared" si="24"/>
        <v>8</v>
      </c>
      <c r="R23" s="36">
        <v>0.14652777777777778</v>
      </c>
      <c r="S23" s="32">
        <v>6.3194444444444442E-2</v>
      </c>
      <c r="T23" s="32">
        <v>6.5277777777777782E-2</v>
      </c>
      <c r="U23" s="32">
        <f>T23-S23</f>
        <v>2.0833333333333398E-3</v>
      </c>
      <c r="V23" s="35">
        <v>1</v>
      </c>
      <c r="W23" s="35">
        <v>1</v>
      </c>
      <c r="X23" s="36">
        <f>Y23-T23</f>
        <v>9.9999999999999992E-2</v>
      </c>
      <c r="Y23" s="32">
        <v>0.16527777777777777</v>
      </c>
      <c r="Z23" s="32">
        <v>0.16944444444444443</v>
      </c>
      <c r="AA23" s="32">
        <f>Z23-Y23</f>
        <v>4.1666666666666519E-3</v>
      </c>
      <c r="AB23" s="38">
        <v>0</v>
      </c>
      <c r="AC23" s="38">
        <v>0</v>
      </c>
      <c r="AD23" s="38">
        <v>1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f t="shared" si="28"/>
        <v>1</v>
      </c>
      <c r="AQ23" s="32">
        <f>AR23-Z23</f>
        <v>4.9305555555555575E-2</v>
      </c>
      <c r="AR23" s="32">
        <v>0.21875</v>
      </c>
      <c r="AS23" s="32">
        <v>0.22083333333333333</v>
      </c>
      <c r="AT23" s="32">
        <f>AS23-AR23</f>
        <v>2.0833333333333259E-3</v>
      </c>
      <c r="AU23" s="38"/>
      <c r="AV23" s="38"/>
      <c r="AW23" s="38"/>
      <c r="AX23" s="38"/>
      <c r="AY23" s="38"/>
      <c r="AZ23" s="41" t="s">
        <v>115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38">
        <v>0</v>
      </c>
      <c r="CU23" s="38">
        <v>0</v>
      </c>
      <c r="CV23" s="38">
        <v>0</v>
      </c>
      <c r="CW23" s="38">
        <v>0</v>
      </c>
      <c r="CX23" s="40">
        <f t="shared" si="35"/>
        <v>0</v>
      </c>
      <c r="CY23" s="32"/>
      <c r="DA23" s="41" t="s">
        <v>110</v>
      </c>
      <c r="DB23" s="41"/>
      <c r="DC23" s="40"/>
      <c r="DD23" s="40"/>
      <c r="DE23" s="40"/>
      <c r="DF23" s="40"/>
      <c r="DG23" s="41" t="s">
        <v>110</v>
      </c>
      <c r="DJ23" s="40"/>
      <c r="DK23" s="40"/>
      <c r="DL23" s="40"/>
      <c r="DM23" s="24" t="s">
        <v>130</v>
      </c>
      <c r="DN23" s="32">
        <v>0.41666666666666702</v>
      </c>
      <c r="DO23" s="32">
        <v>1</v>
      </c>
    </row>
    <row r="24" spans="1:120" s="54" customFormat="1" ht="13.8" thickBot="1" x14ac:dyDescent="0.3">
      <c r="A24" s="53" t="s">
        <v>166</v>
      </c>
      <c r="B24" s="53"/>
      <c r="C24" s="53"/>
      <c r="D24" s="53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V24" s="55"/>
      <c r="W24" s="55"/>
      <c r="X24" s="55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DM24" s="53"/>
    </row>
    <row r="25" spans="1:120" x14ac:dyDescent="0.25">
      <c r="A25" s="1" t="s">
        <v>7</v>
      </c>
      <c r="B25" s="1">
        <v>1</v>
      </c>
      <c r="C25" s="1">
        <v>8</v>
      </c>
      <c r="D25" s="5">
        <v>0.95347222222222217</v>
      </c>
      <c r="E25" s="5">
        <f t="shared" ref="E25:E31" si="41">DO25-DP25</f>
        <v>0.9743055555555552</v>
      </c>
      <c r="F25" s="11">
        <f t="shared" ref="F25:F31" si="42">SUM(I25:P25)+SUM(V25:W25)+SUM(AB25:AO25)+SUM(AU25:AX25)+SUM(BC25:BF25)+SUM(BK25:BL25)+SUM(BQ25:BU25)+SUM(BZ25:CA25)+SUM(CF25:CW25)+SUM(DC25:DE25)+SUM(DJ25:DK25)</f>
        <v>53</v>
      </c>
      <c r="G25" s="29"/>
      <c r="H25" s="11">
        <v>0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f t="shared" ref="Q25:Q31" si="43">SUM(I25:P25)</f>
        <v>8</v>
      </c>
      <c r="R25" s="14">
        <f>S25-DN25</f>
        <v>9.0972222222221844E-2</v>
      </c>
      <c r="S25" s="5">
        <v>0.50763888888888886</v>
      </c>
      <c r="T25" s="5">
        <v>0.50902777777777775</v>
      </c>
      <c r="U25" s="5">
        <f t="shared" ref="U25" si="44">T25-S25</f>
        <v>1.388888888888884E-3</v>
      </c>
      <c r="V25" s="2">
        <v>1</v>
      </c>
      <c r="W25" s="2">
        <v>1</v>
      </c>
      <c r="X25" s="14">
        <v>0.1388888888888889</v>
      </c>
      <c r="Y25" s="5">
        <v>6.458333333333334E-2</v>
      </c>
      <c r="Z25" s="5">
        <v>6.7361111111111108E-2</v>
      </c>
      <c r="AA25" s="5">
        <f t="shared" ref="AA25" si="45">Z25-Y25</f>
        <v>2.7777777777777679E-3</v>
      </c>
      <c r="AB25" s="9">
        <v>0</v>
      </c>
      <c r="AC25" s="9">
        <v>1</v>
      </c>
      <c r="AD25" s="9">
        <v>1</v>
      </c>
      <c r="AE25" s="9">
        <v>1</v>
      </c>
      <c r="AF25" s="9">
        <v>1</v>
      </c>
      <c r="AG25" s="9">
        <v>1</v>
      </c>
      <c r="AH25" s="9">
        <v>1</v>
      </c>
      <c r="AI25" s="9">
        <v>1</v>
      </c>
      <c r="AJ25" s="9">
        <v>1</v>
      </c>
      <c r="AK25" s="9">
        <v>1</v>
      </c>
      <c r="AL25" s="9">
        <v>1</v>
      </c>
      <c r="AM25" s="9">
        <v>1</v>
      </c>
      <c r="AN25" s="9">
        <v>1</v>
      </c>
      <c r="AO25" s="9">
        <v>1</v>
      </c>
      <c r="AP25" s="9">
        <f t="shared" ref="AP25:AP31" si="46">SUM(AB25:AO25)</f>
        <v>13</v>
      </c>
      <c r="AQ25" s="5">
        <f t="shared" ref="AQ25" si="47">AR25-Z25</f>
        <v>0.17222222222222222</v>
      </c>
      <c r="AR25" s="5">
        <v>0.23958333333333334</v>
      </c>
      <c r="AS25" s="5">
        <v>0.24305555555555555</v>
      </c>
      <c r="AT25" s="5">
        <f t="shared" ref="AT25" si="48">AS25-AR25</f>
        <v>3.4722222222222099E-3</v>
      </c>
      <c r="AU25" s="9">
        <v>1</v>
      </c>
      <c r="AV25" s="9">
        <v>1</v>
      </c>
      <c r="AW25" s="9">
        <v>1</v>
      </c>
      <c r="AX25" s="9">
        <v>1</v>
      </c>
      <c r="AY25" s="5">
        <f t="shared" ref="AY25:AY31" si="49">AZ25-AS25</f>
        <v>9.305555555555553E-2</v>
      </c>
      <c r="AZ25" s="5">
        <v>0.33611111111111108</v>
      </c>
      <c r="BA25" s="5">
        <v>0.34513888888888888</v>
      </c>
      <c r="BB25" s="5">
        <f t="shared" ref="BB25:BB31" si="50">BA25-AZ25</f>
        <v>9.0277777777778012E-3</v>
      </c>
      <c r="BC25" s="9">
        <v>1</v>
      </c>
      <c r="BD25" s="9">
        <v>1</v>
      </c>
      <c r="BE25" s="9">
        <v>0</v>
      </c>
      <c r="BF25" s="9">
        <v>0</v>
      </c>
      <c r="BG25" s="5">
        <f t="shared" ref="BG25:BG31" si="51">BH25-BA25</f>
        <v>3.6805555555555536E-2</v>
      </c>
      <c r="BH25" s="5">
        <v>0.38194444444444442</v>
      </c>
      <c r="BI25" s="5">
        <v>0.38680555555555557</v>
      </c>
      <c r="BJ25" s="5">
        <f t="shared" ref="BJ25:BJ31" si="52">BI25-BH25</f>
        <v>4.8611111111111494E-3</v>
      </c>
      <c r="BK25" s="9">
        <v>1</v>
      </c>
      <c r="BL25" s="9">
        <v>1</v>
      </c>
      <c r="BM25" s="5">
        <f t="shared" ref="BM25:BM31" si="53">BN25-BI25</f>
        <v>4.2361111111111127E-2</v>
      </c>
      <c r="BN25" s="5">
        <v>0.4291666666666667</v>
      </c>
      <c r="BO25" s="5">
        <v>0.43333333333333335</v>
      </c>
      <c r="BP25" s="5">
        <f t="shared" ref="BP25:BP31" si="54">BO25-BN25</f>
        <v>4.1666666666666519E-3</v>
      </c>
      <c r="BQ25" s="9">
        <v>1</v>
      </c>
      <c r="BR25" s="9">
        <v>1</v>
      </c>
      <c r="BS25" s="9">
        <v>1</v>
      </c>
      <c r="BT25" s="9">
        <v>1</v>
      </c>
      <c r="BU25" s="9">
        <v>1</v>
      </c>
      <c r="BV25" s="9">
        <f t="shared" ref="BV25:BV31" si="55">SUM(BQ25:BU25)</f>
        <v>5</v>
      </c>
      <c r="BW25" s="5">
        <v>0.45624999999999999</v>
      </c>
      <c r="BX25" s="16">
        <v>0.47361111111111115</v>
      </c>
      <c r="BY25" s="5">
        <f t="shared" ref="BY25:BY31" si="56">BX25-BW25</f>
        <v>1.736111111111116E-2</v>
      </c>
      <c r="BZ25" s="9">
        <v>1</v>
      </c>
      <c r="CA25" s="9">
        <v>1</v>
      </c>
      <c r="CB25" s="17">
        <v>0.14305555555555557</v>
      </c>
      <c r="CC25" s="16">
        <v>0.11666666666666665</v>
      </c>
      <c r="CD25" s="5">
        <v>0.1173611111111111</v>
      </c>
      <c r="CE25" s="5">
        <f t="shared" ref="CE25:CE31" si="57">CD25-CC25</f>
        <v>6.9444444444444198E-4</v>
      </c>
      <c r="CF25" s="9">
        <v>0</v>
      </c>
      <c r="CG25" s="9">
        <v>1</v>
      </c>
      <c r="CH25" s="9">
        <v>1</v>
      </c>
      <c r="CI25" s="9">
        <v>0</v>
      </c>
      <c r="CJ25" s="9">
        <v>1</v>
      </c>
      <c r="CK25" s="9">
        <v>1</v>
      </c>
      <c r="CL25" s="9">
        <v>1</v>
      </c>
      <c r="CM25" s="9">
        <v>0</v>
      </c>
      <c r="CN25" s="9">
        <v>0</v>
      </c>
      <c r="CO25" s="9">
        <v>1</v>
      </c>
      <c r="CP25" s="9">
        <v>1</v>
      </c>
      <c r="CQ25" s="9">
        <v>1</v>
      </c>
      <c r="CR25" s="9">
        <v>0</v>
      </c>
      <c r="CS25" s="9">
        <v>1</v>
      </c>
      <c r="CT25" s="9">
        <v>1</v>
      </c>
      <c r="CU25" s="9">
        <v>1</v>
      </c>
      <c r="CV25" s="9">
        <v>1</v>
      </c>
      <c r="CW25" s="9">
        <v>1</v>
      </c>
      <c r="CX25" s="10">
        <f t="shared" ref="CX25:CX31" si="58">SUM(CF25:CW25)</f>
        <v>13</v>
      </c>
      <c r="CY25" s="5">
        <f t="shared" ref="CY25" si="59">CZ25-CD25</f>
        <v>0.20625000000000004</v>
      </c>
      <c r="CZ25" s="5">
        <v>0.32361111111111113</v>
      </c>
      <c r="DA25" s="6" t="s">
        <v>110</v>
      </c>
      <c r="DB25" s="6"/>
      <c r="DC25" s="10">
        <v>0</v>
      </c>
      <c r="DD25" s="10">
        <v>0</v>
      </c>
      <c r="DE25" s="10">
        <v>0</v>
      </c>
      <c r="DF25" s="10"/>
      <c r="DG25" s="6" t="s">
        <v>110</v>
      </c>
      <c r="DH25" s="5">
        <v>0.33333333333333331</v>
      </c>
      <c r="DI25" s="5">
        <f t="shared" ref="DI25" si="60">DH25-CZ25</f>
        <v>9.7222222222221877E-3</v>
      </c>
      <c r="DJ25" s="10">
        <v>1</v>
      </c>
      <c r="DK25" s="10">
        <v>1</v>
      </c>
      <c r="DL25" s="4">
        <f t="shared" ref="DL25:DL31" si="61">DM25-DH25</f>
        <v>5.7638888888888906E-2</v>
      </c>
      <c r="DM25" s="4">
        <v>0.39097222222222222</v>
      </c>
      <c r="DN25" s="5">
        <v>0.41666666666666702</v>
      </c>
      <c r="DO25" s="5">
        <v>1</v>
      </c>
      <c r="DP25" s="5">
        <f t="shared" ref="DP25:DP31" si="62">DN25-DM25</f>
        <v>2.5694444444444797E-2</v>
      </c>
    </row>
    <row r="26" spans="1:120" x14ac:dyDescent="0.25">
      <c r="A26" s="3" t="s">
        <v>102</v>
      </c>
      <c r="B26" s="3">
        <v>2</v>
      </c>
      <c r="C26" s="3">
        <v>11</v>
      </c>
      <c r="D26" s="5">
        <v>0.95833333333333337</v>
      </c>
      <c r="E26" s="5">
        <f t="shared" si="41"/>
        <v>0.9791666666666663</v>
      </c>
      <c r="F26" s="11">
        <f>SUM(I26:P26)+SUM(V26:W26)+SUM(AB26:AO26)+SUM(AU26:AX26)+SUM(BC26:BF26)+SUM(BK26:BL26)+SUM(BQ26:BU26)+SUM(BZ26:CA26)+SUM(CF26:CW26)+SUM(DC26:DE26)+SUM(DJ26:DK26)</f>
        <v>45</v>
      </c>
      <c r="G26" s="29"/>
      <c r="H26" s="11">
        <v>0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f>SUM(I26:P26)</f>
        <v>8</v>
      </c>
      <c r="R26" s="14">
        <f>S26-DN26</f>
        <v>7.5694444444444065E-2</v>
      </c>
      <c r="S26" s="5">
        <v>0.49236111111111108</v>
      </c>
      <c r="T26" s="5">
        <v>0.49861111111111112</v>
      </c>
      <c r="U26" s="5">
        <f>T26-S26</f>
        <v>6.2500000000000333E-3</v>
      </c>
      <c r="V26" s="2">
        <v>1</v>
      </c>
      <c r="W26" s="2">
        <v>1</v>
      </c>
      <c r="X26" s="15">
        <v>9.0277777777777776E-2</v>
      </c>
      <c r="Y26" s="5">
        <v>8.8888888888888892E-2</v>
      </c>
      <c r="Z26" s="5">
        <v>9.5138888888888884E-2</v>
      </c>
      <c r="AA26" s="5">
        <f>Z26-Y26</f>
        <v>6.2499999999999917E-3</v>
      </c>
      <c r="AB26" s="9">
        <v>1</v>
      </c>
      <c r="AC26" s="9">
        <v>1</v>
      </c>
      <c r="AD26" s="9">
        <v>0</v>
      </c>
      <c r="AE26" s="9">
        <v>1</v>
      </c>
      <c r="AF26" s="9">
        <v>0</v>
      </c>
      <c r="AG26" s="9">
        <v>0</v>
      </c>
      <c r="AH26" s="9">
        <v>0</v>
      </c>
      <c r="AI26" s="9">
        <v>0</v>
      </c>
      <c r="AJ26" s="9">
        <v>1</v>
      </c>
      <c r="AK26" s="9">
        <v>1</v>
      </c>
      <c r="AL26" s="9">
        <v>1</v>
      </c>
      <c r="AM26" s="9">
        <v>1</v>
      </c>
      <c r="AN26" s="9">
        <v>1</v>
      </c>
      <c r="AO26" s="9">
        <v>1</v>
      </c>
      <c r="AP26" s="9">
        <f>SUM(AB26:AO26)</f>
        <v>9</v>
      </c>
      <c r="AQ26" s="5">
        <f>AR26-Z26</f>
        <v>0.17430555555555555</v>
      </c>
      <c r="AR26" s="5">
        <v>0.26944444444444443</v>
      </c>
      <c r="AS26" s="5">
        <v>0.27777777777777779</v>
      </c>
      <c r="AT26" s="5">
        <f>AS26-AR26</f>
        <v>8.3333333333333592E-3</v>
      </c>
      <c r="AU26" s="9">
        <v>0</v>
      </c>
      <c r="AV26" s="9">
        <v>0</v>
      </c>
      <c r="AW26" s="9">
        <v>0</v>
      </c>
      <c r="AX26" s="9">
        <v>1</v>
      </c>
      <c r="AY26" s="5">
        <f>AZ26-AS26</f>
        <v>4.3750000000000011E-2</v>
      </c>
      <c r="AZ26" s="5">
        <v>0.3215277777777778</v>
      </c>
      <c r="BA26" s="5">
        <v>0.3263888888888889</v>
      </c>
      <c r="BB26" s="5">
        <f>BA26-AZ26</f>
        <v>4.8611111111110938E-3</v>
      </c>
      <c r="BC26" s="9">
        <v>1</v>
      </c>
      <c r="BD26" s="9">
        <v>1</v>
      </c>
      <c r="BE26" s="9">
        <v>0</v>
      </c>
      <c r="BF26" s="9">
        <v>0</v>
      </c>
      <c r="BG26" s="5">
        <f>BH26-BA26</f>
        <v>4.3055555555555569E-2</v>
      </c>
      <c r="BH26" s="5">
        <v>0.36944444444444446</v>
      </c>
      <c r="BI26" s="5">
        <v>0.37708333333333338</v>
      </c>
      <c r="BJ26" s="5">
        <f>BI26-BH26</f>
        <v>7.6388888888889173E-3</v>
      </c>
      <c r="BK26" s="9">
        <v>1</v>
      </c>
      <c r="BL26" s="9">
        <v>1</v>
      </c>
      <c r="BM26" s="5">
        <f>BN26-BI26</f>
        <v>6.5277777777777768E-2</v>
      </c>
      <c r="BN26" s="5">
        <v>0.44236111111111115</v>
      </c>
      <c r="BO26" s="5">
        <v>0.4465277777777778</v>
      </c>
      <c r="BP26" s="5">
        <f>BO26-BN26</f>
        <v>4.1666666666666519E-3</v>
      </c>
      <c r="BQ26" s="9">
        <v>1</v>
      </c>
      <c r="BR26" s="9">
        <v>1</v>
      </c>
      <c r="BS26" s="9">
        <v>1</v>
      </c>
      <c r="BT26" s="9">
        <v>1</v>
      </c>
      <c r="BU26" s="9">
        <v>1</v>
      </c>
      <c r="BV26" s="9">
        <f>SUM(BQ26:BU26)</f>
        <v>5</v>
      </c>
      <c r="BW26" s="5">
        <v>0.47500000000000003</v>
      </c>
      <c r="BX26" s="16">
        <v>0.48402777777777778</v>
      </c>
      <c r="BY26" s="5">
        <f>BX26-BW26</f>
        <v>9.0277777777777457E-3</v>
      </c>
      <c r="BZ26" s="9">
        <v>1</v>
      </c>
      <c r="CA26" s="9">
        <v>1</v>
      </c>
      <c r="CB26" s="16">
        <v>0.17291666666666669</v>
      </c>
      <c r="CC26" s="16">
        <v>0.15694444444444444</v>
      </c>
      <c r="CD26" s="5">
        <v>0.16597222222222222</v>
      </c>
      <c r="CE26" s="5">
        <f>CD26-CC26</f>
        <v>9.0277777777777735E-3</v>
      </c>
      <c r="CF26" s="9">
        <v>1</v>
      </c>
      <c r="CG26" s="9">
        <v>1</v>
      </c>
      <c r="CH26" s="9">
        <v>1</v>
      </c>
      <c r="CI26" s="9">
        <v>0</v>
      </c>
      <c r="CJ26" s="9">
        <v>1</v>
      </c>
      <c r="CK26" s="9">
        <v>1</v>
      </c>
      <c r="CL26" s="9">
        <v>1</v>
      </c>
      <c r="CM26" s="9">
        <v>0</v>
      </c>
      <c r="CN26" s="9">
        <v>1</v>
      </c>
      <c r="CO26" s="9">
        <v>1</v>
      </c>
      <c r="CP26" s="9">
        <v>1</v>
      </c>
      <c r="CQ26" s="9">
        <v>1</v>
      </c>
      <c r="CR26" s="9">
        <v>0</v>
      </c>
      <c r="CS26" s="9">
        <v>1</v>
      </c>
      <c r="CT26" s="9">
        <v>1</v>
      </c>
      <c r="CU26" s="9">
        <v>0</v>
      </c>
      <c r="CV26" s="9">
        <v>0</v>
      </c>
      <c r="CW26" s="9">
        <v>0</v>
      </c>
      <c r="CX26" s="10">
        <f>SUM(CF26:CW26)</f>
        <v>12</v>
      </c>
      <c r="CY26" s="5">
        <f>CZ26-CD26</f>
        <v>0.17013888888888887</v>
      </c>
      <c r="CZ26" s="5">
        <v>0.33611111111111108</v>
      </c>
      <c r="DA26" s="6" t="s">
        <v>110</v>
      </c>
      <c r="DB26" s="6"/>
      <c r="DC26" s="10">
        <v>0</v>
      </c>
      <c r="DD26" s="10">
        <v>0</v>
      </c>
      <c r="DE26" s="10">
        <v>0</v>
      </c>
      <c r="DF26" s="5"/>
      <c r="DG26" s="6" t="s">
        <v>110</v>
      </c>
      <c r="DH26" s="5">
        <v>0.34375</v>
      </c>
      <c r="DI26" s="5">
        <f>DH26-CZ26</f>
        <v>7.6388888888889173E-3</v>
      </c>
      <c r="DJ26" s="10">
        <v>1</v>
      </c>
      <c r="DK26" s="10">
        <v>1</v>
      </c>
      <c r="DL26" s="4">
        <f>DM26-DH26</f>
        <v>5.2083333333333315E-2</v>
      </c>
      <c r="DM26" s="4">
        <v>0.39583333333333331</v>
      </c>
      <c r="DN26" s="5">
        <v>0.41666666666666702</v>
      </c>
      <c r="DO26" s="5">
        <v>1</v>
      </c>
      <c r="DP26" s="5">
        <f>DN26-DM26</f>
        <v>2.0833333333333703E-2</v>
      </c>
    </row>
    <row r="27" spans="1:120" x14ac:dyDescent="0.25">
      <c r="A27" s="1" t="s">
        <v>34</v>
      </c>
      <c r="B27" s="1">
        <v>3</v>
      </c>
      <c r="C27" s="1">
        <v>12</v>
      </c>
      <c r="D27" s="5">
        <v>0.89374999999999993</v>
      </c>
      <c r="E27" s="5">
        <f t="shared" si="41"/>
        <v>0.91458333333333297</v>
      </c>
      <c r="F27" s="11">
        <f>SUM(I27:P27)+SUM(V27:W27)+SUM(AB27:AO27)+SUM(AU27:AX27)+SUM(BC27:BF27)+SUM(BK27:BL27)+SUM(BQ27:BU27)+SUM(BZ27:CA27)+SUM(CF27:CW27)+SUM(DC27:DE27)+SUM(DJ27:DK27)</f>
        <v>39</v>
      </c>
      <c r="G27" s="29"/>
      <c r="H27" s="11">
        <v>0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1</v>
      </c>
      <c r="Q27" s="2">
        <f>SUM(I27:P27)</f>
        <v>8</v>
      </c>
      <c r="R27" s="14">
        <f>S27-DN27</f>
        <v>7.3611111111110794E-2</v>
      </c>
      <c r="S27" s="5">
        <v>0.49027777777777781</v>
      </c>
      <c r="T27" s="5">
        <v>0.49861111111111112</v>
      </c>
      <c r="U27" s="5">
        <f>T27-S27</f>
        <v>8.3333333333333037E-3</v>
      </c>
      <c r="V27" s="2">
        <v>1</v>
      </c>
      <c r="W27" s="2">
        <v>1</v>
      </c>
      <c r="X27" s="14">
        <v>7.7777777777777779E-2</v>
      </c>
      <c r="Y27" s="5">
        <v>7.6388888888888895E-2</v>
      </c>
      <c r="Z27" s="5">
        <v>8.1250000000000003E-2</v>
      </c>
      <c r="AA27" s="5">
        <f>Z27-Y27</f>
        <v>4.8611111111111077E-3</v>
      </c>
      <c r="AB27" s="9">
        <v>1</v>
      </c>
      <c r="AC27" s="9">
        <v>1</v>
      </c>
      <c r="AD27" s="9">
        <v>1</v>
      </c>
      <c r="AE27" s="9">
        <v>1</v>
      </c>
      <c r="AF27" s="9">
        <v>1</v>
      </c>
      <c r="AG27" s="9">
        <v>1</v>
      </c>
      <c r="AH27" s="9">
        <v>1</v>
      </c>
      <c r="AI27" s="9">
        <v>1</v>
      </c>
      <c r="AJ27" s="9">
        <v>1</v>
      </c>
      <c r="AK27" s="9">
        <v>1</v>
      </c>
      <c r="AL27" s="9">
        <v>1</v>
      </c>
      <c r="AM27" s="9">
        <v>1</v>
      </c>
      <c r="AN27" s="9">
        <v>1</v>
      </c>
      <c r="AO27" s="9">
        <v>1</v>
      </c>
      <c r="AP27" s="9">
        <f>SUM(AB27:AO27)</f>
        <v>14</v>
      </c>
      <c r="AQ27" s="5">
        <f>AR27-Z27</f>
        <v>0.18055555555555558</v>
      </c>
      <c r="AR27" s="5">
        <v>0.26180555555555557</v>
      </c>
      <c r="AS27" s="5">
        <v>0.2638888888888889</v>
      </c>
      <c r="AT27" s="5">
        <f>AS27-AR27</f>
        <v>2.0833333333333259E-3</v>
      </c>
      <c r="AU27" s="9">
        <v>0</v>
      </c>
      <c r="AV27" s="9">
        <v>0</v>
      </c>
      <c r="AW27" s="9">
        <v>0</v>
      </c>
      <c r="AX27" s="9">
        <v>1</v>
      </c>
      <c r="AY27" s="5">
        <f>AZ27-AS27</f>
        <v>7.638888888888884E-2</v>
      </c>
      <c r="AZ27" s="5">
        <v>0.34027777777777773</v>
      </c>
      <c r="BA27" s="5">
        <v>0.34166666666666662</v>
      </c>
      <c r="BB27" s="5">
        <f>BA27-AZ27</f>
        <v>1.388888888888884E-3</v>
      </c>
      <c r="BC27" s="9">
        <v>1</v>
      </c>
      <c r="BD27" s="9">
        <v>1</v>
      </c>
      <c r="BE27" s="9">
        <v>1</v>
      </c>
      <c r="BF27" s="9">
        <v>0</v>
      </c>
      <c r="BG27" s="5">
        <f>BH27-BA27</f>
        <v>7.5000000000000067E-2</v>
      </c>
      <c r="BH27" s="5">
        <v>0.41666666666666669</v>
      </c>
      <c r="BI27" s="5">
        <v>0.42083333333333334</v>
      </c>
      <c r="BJ27" s="5">
        <f>BI27-BH27</f>
        <v>4.1666666666666519E-3</v>
      </c>
      <c r="BK27" s="9">
        <v>1</v>
      </c>
      <c r="BL27" s="9">
        <v>1</v>
      </c>
      <c r="BM27" s="5">
        <f>BN27-BI27</f>
        <v>3.7499999999999978E-2</v>
      </c>
      <c r="BN27" s="5">
        <v>0.45833333333333331</v>
      </c>
      <c r="BO27" s="5">
        <v>0.47222222222222227</v>
      </c>
      <c r="BP27" s="5">
        <f>BO27-BN27</f>
        <v>1.3888888888888951E-2</v>
      </c>
      <c r="BQ27" s="9">
        <v>0</v>
      </c>
      <c r="BR27" s="9">
        <v>1</v>
      </c>
      <c r="BS27" s="9">
        <v>1</v>
      </c>
      <c r="BT27" s="9">
        <v>1</v>
      </c>
      <c r="BU27" s="9">
        <v>1</v>
      </c>
      <c r="BV27" s="9">
        <f>SUM(BQ27:BU27)</f>
        <v>4</v>
      </c>
      <c r="BW27" s="5">
        <v>0.50347222222222221</v>
      </c>
      <c r="BX27" s="16">
        <v>0.52222222222222225</v>
      </c>
      <c r="BY27" s="5">
        <f>BX27-BW27</f>
        <v>1.8750000000000044E-2</v>
      </c>
      <c r="BZ27" s="9">
        <v>1</v>
      </c>
      <c r="CA27" s="9">
        <v>1</v>
      </c>
      <c r="CB27" s="16">
        <v>0.17500000000000002</v>
      </c>
      <c r="CC27" s="16">
        <v>0.19722222222222222</v>
      </c>
      <c r="CD27" s="5">
        <v>0.20138888888888887</v>
      </c>
      <c r="CE27" s="5">
        <f>CD27-CC27</f>
        <v>4.1666666666666519E-3</v>
      </c>
      <c r="CF27" s="9">
        <v>0</v>
      </c>
      <c r="CG27" s="9">
        <v>1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10">
        <f>SUM(CF27:CW27)</f>
        <v>1</v>
      </c>
      <c r="CY27" s="5">
        <f>CZ27-CD27</f>
        <v>3.9583333333333359E-2</v>
      </c>
      <c r="CZ27" s="5">
        <v>0.24097222222222223</v>
      </c>
      <c r="DA27" s="6" t="s">
        <v>110</v>
      </c>
      <c r="DB27" s="6"/>
      <c r="DC27" s="10">
        <v>0</v>
      </c>
      <c r="DD27" s="10">
        <v>0</v>
      </c>
      <c r="DE27" s="10">
        <v>0</v>
      </c>
      <c r="DF27" s="5"/>
      <c r="DG27" s="6" t="s">
        <v>110</v>
      </c>
      <c r="DH27" s="5">
        <v>0.2590277777777778</v>
      </c>
      <c r="DI27" s="5">
        <f>DH27-CZ27</f>
        <v>1.8055555555555575E-2</v>
      </c>
      <c r="DJ27" s="10">
        <v>1</v>
      </c>
      <c r="DK27" s="10">
        <v>1</v>
      </c>
      <c r="DL27" s="4">
        <f>DM27-DH27</f>
        <v>7.2222222222222188E-2</v>
      </c>
      <c r="DM27" s="4">
        <v>0.33124999999999999</v>
      </c>
      <c r="DN27" s="5">
        <v>0.41666666666666702</v>
      </c>
      <c r="DO27" s="5">
        <v>1</v>
      </c>
      <c r="DP27" s="5">
        <f>DN27-DM27</f>
        <v>8.5416666666667029E-2</v>
      </c>
    </row>
    <row r="28" spans="1:120" x14ac:dyDescent="0.25">
      <c r="A28" s="1" t="s">
        <v>19</v>
      </c>
      <c r="B28" s="1">
        <v>4</v>
      </c>
      <c r="C28" s="1">
        <v>14</v>
      </c>
      <c r="D28" s="5">
        <v>0.96875</v>
      </c>
      <c r="E28" s="5">
        <f t="shared" si="41"/>
        <v>0.98958333333333304</v>
      </c>
      <c r="F28" s="11">
        <f>SUM(I28:P28)+SUM(V28:W28)+SUM(AB28:AO28)+SUM(AU28:AX28)+SUM(BC28:BF28)+SUM(BK28:BL28)+SUM(BQ28:BU28)+SUM(BZ28:CA28)+SUM(CF28:CW28)+SUM(DC28:DE28)+SUM(DJ28:DK28)</f>
        <v>37</v>
      </c>
      <c r="G28" s="29"/>
      <c r="H28" s="11">
        <v>0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1</v>
      </c>
      <c r="Q28" s="2">
        <f>SUM(I28:P28)</f>
        <v>8</v>
      </c>
      <c r="R28" s="14">
        <v>0.15486111111111112</v>
      </c>
      <c r="S28" s="5">
        <v>7.1527777777777787E-2</v>
      </c>
      <c r="T28" s="5">
        <v>7.4305555555555555E-2</v>
      </c>
      <c r="U28" s="5">
        <f>T28-S28</f>
        <v>2.7777777777777679E-3</v>
      </c>
      <c r="V28" s="2">
        <v>1</v>
      </c>
      <c r="W28" s="2">
        <v>1</v>
      </c>
      <c r="X28" s="14">
        <f>Y28-T28</f>
        <v>6.805555555555555E-2</v>
      </c>
      <c r="Y28" s="5">
        <v>0.1423611111111111</v>
      </c>
      <c r="Z28" s="5">
        <v>0.14791666666666667</v>
      </c>
      <c r="AA28" s="5">
        <f>Z28-Y28</f>
        <v>5.5555555555555636E-3</v>
      </c>
      <c r="AB28" s="9">
        <v>1</v>
      </c>
      <c r="AC28" s="9">
        <v>1</v>
      </c>
      <c r="AD28" s="9">
        <v>1</v>
      </c>
      <c r="AE28" s="9">
        <v>1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1</v>
      </c>
      <c r="AP28" s="9">
        <f>SUM(AB28:AO28)</f>
        <v>5</v>
      </c>
      <c r="AQ28" s="5">
        <f>AR28-Z28</f>
        <v>0.17152777777777781</v>
      </c>
      <c r="AR28" s="5">
        <v>0.31944444444444448</v>
      </c>
      <c r="AS28" s="5">
        <v>0.32291666666666669</v>
      </c>
      <c r="AT28" s="5">
        <f>AS28-AR28</f>
        <v>3.4722222222222099E-3</v>
      </c>
      <c r="AU28" s="9">
        <v>0</v>
      </c>
      <c r="AV28" s="9">
        <v>0</v>
      </c>
      <c r="AW28" s="9">
        <v>0</v>
      </c>
      <c r="AX28" s="9">
        <v>1</v>
      </c>
      <c r="AY28" s="5">
        <f>AZ28-AS28</f>
        <v>6.1805555555555503E-2</v>
      </c>
      <c r="AZ28" s="5">
        <v>0.38472222222222219</v>
      </c>
      <c r="BA28" s="5">
        <v>0.39166666666666666</v>
      </c>
      <c r="BB28" s="5">
        <f>BA28-AZ28</f>
        <v>6.9444444444444753E-3</v>
      </c>
      <c r="BC28" s="9">
        <v>1</v>
      </c>
      <c r="BD28" s="9">
        <v>1</v>
      </c>
      <c r="BE28" s="9">
        <v>1</v>
      </c>
      <c r="BF28" s="9">
        <v>0</v>
      </c>
      <c r="BG28" s="5">
        <f>BH28-BA28</f>
        <v>6.3194444444444442E-2</v>
      </c>
      <c r="BH28" s="5">
        <v>0.4548611111111111</v>
      </c>
      <c r="BI28" s="5">
        <v>0.46180555555555558</v>
      </c>
      <c r="BJ28" s="5">
        <f>BI28-BH28</f>
        <v>6.9444444444444753E-3</v>
      </c>
      <c r="BK28" s="9">
        <v>1</v>
      </c>
      <c r="BL28" s="9">
        <v>1</v>
      </c>
      <c r="BM28" s="5">
        <f>BN28-BI28</f>
        <v>4.2361111111111072E-2</v>
      </c>
      <c r="BN28" s="5">
        <v>0.50416666666666665</v>
      </c>
      <c r="BO28" s="5">
        <v>0.51388888888888895</v>
      </c>
      <c r="BP28" s="5">
        <f>BO28-BN28</f>
        <v>9.7222222222222987E-3</v>
      </c>
      <c r="BQ28" s="9">
        <v>1</v>
      </c>
      <c r="BR28" s="9">
        <v>1</v>
      </c>
      <c r="BS28" s="9">
        <v>1</v>
      </c>
      <c r="BT28" s="9">
        <v>1</v>
      </c>
      <c r="BU28" s="9">
        <v>1</v>
      </c>
      <c r="BV28" s="9">
        <f>SUM(BQ28:BU28)</f>
        <v>5</v>
      </c>
      <c r="BW28" s="5">
        <v>5.7638888888888885E-2</v>
      </c>
      <c r="BX28" s="16">
        <v>6.5972222222222224E-2</v>
      </c>
      <c r="BY28" s="5">
        <f>BX28-BW28</f>
        <v>8.3333333333333384E-3</v>
      </c>
      <c r="BZ28" s="9">
        <v>1</v>
      </c>
      <c r="CA28" s="9">
        <v>1</v>
      </c>
      <c r="CB28" s="16">
        <f t="shared" ref="CB28" si="63">CC28-BX28</f>
        <v>0.16319444444444442</v>
      </c>
      <c r="CC28" s="16">
        <v>0.22916666666666666</v>
      </c>
      <c r="CD28" s="5">
        <v>0.22916666666666666</v>
      </c>
      <c r="CE28" s="5">
        <f>CD28-CC28</f>
        <v>0</v>
      </c>
      <c r="CF28" s="9">
        <v>1</v>
      </c>
      <c r="CG28" s="9">
        <v>1</v>
      </c>
      <c r="CH28" s="9">
        <v>1</v>
      </c>
      <c r="CI28" s="9">
        <v>1</v>
      </c>
      <c r="CJ28" s="9">
        <v>1</v>
      </c>
      <c r="CK28" s="9">
        <v>1</v>
      </c>
      <c r="CL28" s="9">
        <v>1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10">
        <f>SUM(CF28:CW28)</f>
        <v>7</v>
      </c>
      <c r="CY28" s="5">
        <f>CZ28-CD28</f>
        <v>0.11180555555555557</v>
      </c>
      <c r="CZ28" s="5">
        <v>0.34097222222222223</v>
      </c>
      <c r="DA28" s="6" t="s">
        <v>110</v>
      </c>
      <c r="DB28" s="6"/>
      <c r="DC28" s="10">
        <v>0</v>
      </c>
      <c r="DD28" s="10">
        <v>0</v>
      </c>
      <c r="DE28" s="10">
        <v>0</v>
      </c>
      <c r="DF28" s="5"/>
      <c r="DG28" s="6" t="s">
        <v>110</v>
      </c>
      <c r="DH28" s="5">
        <v>0.34166666666666662</v>
      </c>
      <c r="DI28" s="5">
        <f>DH28-CZ28</f>
        <v>6.9444444444438647E-4</v>
      </c>
      <c r="DJ28" s="10">
        <v>1</v>
      </c>
      <c r="DK28" s="10">
        <v>1</v>
      </c>
      <c r="DL28" s="4">
        <f>DM28-DH28</f>
        <v>6.4583333333333381E-2</v>
      </c>
      <c r="DM28" s="4">
        <v>0.40625</v>
      </c>
      <c r="DN28" s="5">
        <v>0.41666666666666702</v>
      </c>
      <c r="DO28" s="5">
        <v>1</v>
      </c>
      <c r="DP28" s="5">
        <f>DN28-DM28</f>
        <v>1.0416666666667018E-2</v>
      </c>
    </row>
    <row r="29" spans="1:120" x14ac:dyDescent="0.25">
      <c r="A29" s="1" t="s">
        <v>32</v>
      </c>
      <c r="B29" s="1">
        <v>5</v>
      </c>
      <c r="C29" s="1">
        <v>16</v>
      </c>
      <c r="D29" s="5">
        <v>0.9770833333333333</v>
      </c>
      <c r="E29" s="5">
        <f t="shared" si="41"/>
        <v>0.99791666666666634</v>
      </c>
      <c r="F29" s="11">
        <f>SUM(I29:P29)+SUM(V29:W29)+SUM(AB29:AO29)+SUM(AU29:AX29)+SUM(BC29:BF29)+SUM(BK29:BL29)+SUM(BQ29:BU29)+SUM(BZ29:CA29)+SUM(CF29:CW29)+SUM(DC29:DE29)+SUM(DJ29:DK29)</f>
        <v>34</v>
      </c>
      <c r="G29" s="29"/>
      <c r="H29" s="11">
        <v>0</v>
      </c>
      <c r="I29" s="2">
        <v>1</v>
      </c>
      <c r="J29" s="2">
        <v>1</v>
      </c>
      <c r="K29" s="2">
        <v>0</v>
      </c>
      <c r="L29" s="2">
        <v>0</v>
      </c>
      <c r="M29" s="2">
        <v>1</v>
      </c>
      <c r="N29" s="2">
        <v>1</v>
      </c>
      <c r="O29" s="2">
        <v>1</v>
      </c>
      <c r="P29" s="2">
        <v>1</v>
      </c>
      <c r="Q29" s="2">
        <f>SUM(I29:P29)</f>
        <v>6</v>
      </c>
      <c r="R29" s="14">
        <f>S29-DN29</f>
        <v>7.7777777777777446E-2</v>
      </c>
      <c r="S29" s="5">
        <v>0.49444444444444446</v>
      </c>
      <c r="T29" s="5">
        <v>0.5</v>
      </c>
      <c r="U29" s="5">
        <f>T29-S29</f>
        <v>5.5555555555555358E-3</v>
      </c>
      <c r="V29" s="2">
        <v>1</v>
      </c>
      <c r="W29" s="2">
        <v>1</v>
      </c>
      <c r="X29" s="14">
        <v>8.4722222222222213E-2</v>
      </c>
      <c r="Y29" s="5">
        <v>8.4722222222222213E-2</v>
      </c>
      <c r="Z29" s="5">
        <v>8.9583333333333334E-2</v>
      </c>
      <c r="AA29" s="5">
        <f>Z29-Y29</f>
        <v>4.8611111111111216E-3</v>
      </c>
      <c r="AB29" s="9">
        <v>1</v>
      </c>
      <c r="AC29" s="9">
        <v>1</v>
      </c>
      <c r="AD29" s="9">
        <v>1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f>SUM(AB29:AO29)</f>
        <v>3</v>
      </c>
      <c r="AQ29" s="5">
        <f>AR29-Z29</f>
        <v>0.12638888888888888</v>
      </c>
      <c r="AR29" s="5">
        <v>0.21597222222222223</v>
      </c>
      <c r="AS29" s="5">
        <v>0.22083333333333333</v>
      </c>
      <c r="AT29" s="5">
        <f>AS29-AR29</f>
        <v>4.8611111111110938E-3</v>
      </c>
      <c r="AU29" s="9">
        <v>0</v>
      </c>
      <c r="AV29" s="9">
        <v>0</v>
      </c>
      <c r="AW29" s="9">
        <v>0</v>
      </c>
      <c r="AX29" s="9">
        <v>1</v>
      </c>
      <c r="AY29" s="5">
        <f>AZ29-AS29</f>
        <v>7.5000000000000011E-2</v>
      </c>
      <c r="AZ29" s="5">
        <v>0.29583333333333334</v>
      </c>
      <c r="BA29" s="5">
        <v>0.30277777777777776</v>
      </c>
      <c r="BB29" s="5">
        <f>BA29-AZ29</f>
        <v>6.9444444444444198E-3</v>
      </c>
      <c r="BC29" s="9">
        <v>1</v>
      </c>
      <c r="BD29" s="9">
        <v>1</v>
      </c>
      <c r="BE29" s="9">
        <v>0</v>
      </c>
      <c r="BF29" s="9">
        <v>0</v>
      </c>
      <c r="BG29" s="5">
        <f>BH29-BA29</f>
        <v>3.8888888888888862E-2</v>
      </c>
      <c r="BH29" s="5">
        <v>0.34166666666666662</v>
      </c>
      <c r="BI29" s="5">
        <v>0.3576388888888889</v>
      </c>
      <c r="BJ29" s="5">
        <f>BI29-BH29</f>
        <v>1.5972222222222276E-2</v>
      </c>
      <c r="BK29" s="9">
        <v>1</v>
      </c>
      <c r="BL29" s="9">
        <v>1</v>
      </c>
      <c r="BM29" s="5">
        <f>BN29-BI29</f>
        <v>5.1388888888888873E-2</v>
      </c>
      <c r="BN29" s="5">
        <v>0.40902777777777777</v>
      </c>
      <c r="BO29" s="5">
        <v>0.41250000000000003</v>
      </c>
      <c r="BP29" s="5">
        <f>BO29-BN29</f>
        <v>3.4722222222222654E-3</v>
      </c>
      <c r="BQ29" s="9">
        <v>1</v>
      </c>
      <c r="BR29" s="9">
        <v>1</v>
      </c>
      <c r="BS29" s="9">
        <v>1</v>
      </c>
      <c r="BT29" s="9">
        <v>1</v>
      </c>
      <c r="BU29" s="9">
        <v>1</v>
      </c>
      <c r="BV29" s="9">
        <f>SUM(BQ29:BU29)</f>
        <v>5</v>
      </c>
      <c r="BW29" s="5">
        <v>0.44930555555555557</v>
      </c>
      <c r="BX29" s="16">
        <v>0.47361111111111115</v>
      </c>
      <c r="BY29" s="5">
        <f>BX29-BW29</f>
        <v>2.430555555555558E-2</v>
      </c>
      <c r="BZ29" s="9">
        <v>1</v>
      </c>
      <c r="CA29" s="9">
        <v>1</v>
      </c>
      <c r="CB29" s="16">
        <v>0.19166666666666665</v>
      </c>
      <c r="CC29" s="16">
        <v>0.16527777777777777</v>
      </c>
      <c r="CD29" s="5">
        <v>0.16597222222222222</v>
      </c>
      <c r="CE29" s="5">
        <f>CD29-CC29</f>
        <v>6.9444444444444198E-4</v>
      </c>
      <c r="CF29" s="9">
        <v>0</v>
      </c>
      <c r="CG29" s="9">
        <v>1</v>
      </c>
      <c r="CH29" s="9">
        <v>0</v>
      </c>
      <c r="CI29" s="9">
        <v>0</v>
      </c>
      <c r="CJ29" s="9">
        <v>1</v>
      </c>
      <c r="CK29" s="9">
        <v>1</v>
      </c>
      <c r="CL29" s="9">
        <v>0</v>
      </c>
      <c r="CM29" s="9">
        <v>0</v>
      </c>
      <c r="CN29" s="9">
        <v>1</v>
      </c>
      <c r="CO29" s="9">
        <v>1</v>
      </c>
      <c r="CP29" s="9">
        <v>1</v>
      </c>
      <c r="CQ29" s="9">
        <v>1</v>
      </c>
      <c r="CR29" s="9">
        <v>0</v>
      </c>
      <c r="CS29" s="9">
        <v>1</v>
      </c>
      <c r="CT29" s="9">
        <v>1</v>
      </c>
      <c r="CU29" s="9">
        <v>0</v>
      </c>
      <c r="CV29" s="9">
        <v>0</v>
      </c>
      <c r="CW29" s="9">
        <v>0</v>
      </c>
      <c r="CX29" s="10">
        <f>SUM(CF29:CW29)</f>
        <v>9</v>
      </c>
      <c r="CY29" s="5">
        <f>CZ29-CD29</f>
        <v>0.17013888888888887</v>
      </c>
      <c r="CZ29" s="5">
        <v>0.33611111111111108</v>
      </c>
      <c r="DA29" s="6" t="s">
        <v>110</v>
      </c>
      <c r="DB29" s="6"/>
      <c r="DC29" s="10">
        <v>0</v>
      </c>
      <c r="DD29" s="10">
        <v>0</v>
      </c>
      <c r="DE29" s="10">
        <v>0</v>
      </c>
      <c r="DF29" s="5"/>
      <c r="DG29" s="6" t="s">
        <v>110</v>
      </c>
      <c r="DH29" s="5">
        <v>0.34375</v>
      </c>
      <c r="DI29" s="5">
        <f t="shared" ref="DI29" si="64">DH29-CZ29</f>
        <v>7.6388888888889173E-3</v>
      </c>
      <c r="DJ29" s="10">
        <v>1</v>
      </c>
      <c r="DK29" s="10">
        <v>1</v>
      </c>
      <c r="DL29" s="4">
        <f>DM29-DH29</f>
        <v>7.0833333333333304E-2</v>
      </c>
      <c r="DM29" s="4">
        <v>0.4145833333333333</v>
      </c>
      <c r="DN29" s="5">
        <v>0.41666666666666702</v>
      </c>
      <c r="DO29" s="5">
        <v>1</v>
      </c>
      <c r="DP29" s="5">
        <f>DN29-DM29</f>
        <v>2.0833333333337145E-3</v>
      </c>
    </row>
    <row r="30" spans="1:120" x14ac:dyDescent="0.25">
      <c r="A30" s="1" t="s">
        <v>29</v>
      </c>
      <c r="B30" s="1">
        <v>6</v>
      </c>
      <c r="C30" s="1">
        <v>17</v>
      </c>
      <c r="D30" s="5">
        <v>0.96319444444444413</v>
      </c>
      <c r="E30" s="5">
        <f t="shared" si="41"/>
        <v>0.96319444444444413</v>
      </c>
      <c r="F30" s="11">
        <f>SUM(I30:P30)+SUM(V30:W30)+SUM(AB30:AO30)+SUM(AU30:AX30)+SUM(BC30:BF30)+SUM(BK30:BL30)+SUM(BQ30:BU30)+SUM(BZ30:CA30)+SUM(CF30:CW30)+SUM(DC30:DE30)+SUM(DJ30:DK30)</f>
        <v>26</v>
      </c>
      <c r="G30" s="29"/>
      <c r="H30" s="11">
        <v>0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0</v>
      </c>
      <c r="O30" s="2">
        <v>0</v>
      </c>
      <c r="P30" s="2">
        <v>0</v>
      </c>
      <c r="Q30" s="2">
        <f>SUM(I30:P30)</f>
        <v>5</v>
      </c>
      <c r="R30" s="14">
        <f>S30-DN30</f>
        <v>5.6944444444444131E-2</v>
      </c>
      <c r="S30" s="5">
        <v>0.47361111111111115</v>
      </c>
      <c r="T30" s="5">
        <v>0.4826388888888889</v>
      </c>
      <c r="U30" s="5">
        <f>T30-S30</f>
        <v>9.0277777777777457E-3</v>
      </c>
      <c r="V30" s="2">
        <v>1</v>
      </c>
      <c r="W30" s="2">
        <v>1</v>
      </c>
      <c r="X30" s="14">
        <v>8.4027777777777771E-2</v>
      </c>
      <c r="Y30" s="5">
        <v>6.6666666666666666E-2</v>
      </c>
      <c r="Z30" s="5">
        <v>7.2222222222222229E-2</v>
      </c>
      <c r="AA30" s="5">
        <f>Z30-Y30</f>
        <v>5.5555555555555636E-3</v>
      </c>
      <c r="AB30" s="9">
        <v>0</v>
      </c>
      <c r="AC30" s="9">
        <v>0</v>
      </c>
      <c r="AD30" s="9">
        <v>1</v>
      </c>
      <c r="AE30" s="9">
        <v>1</v>
      </c>
      <c r="AF30" s="9">
        <v>1</v>
      </c>
      <c r="AG30" s="9">
        <v>1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1</v>
      </c>
      <c r="AP30" s="9">
        <f>SUM(AB30:AO30)</f>
        <v>5</v>
      </c>
      <c r="AQ30" s="5">
        <f>AR30-Z30</f>
        <v>0.16875000000000001</v>
      </c>
      <c r="AR30" s="5">
        <v>0.24097222222222223</v>
      </c>
      <c r="AS30" s="5">
        <v>0.25277777777777777</v>
      </c>
      <c r="AT30" s="5">
        <f>AS30-AR30</f>
        <v>1.1805555555555541E-2</v>
      </c>
      <c r="AU30" s="9">
        <v>0</v>
      </c>
      <c r="AV30" s="9">
        <v>0</v>
      </c>
      <c r="AW30" s="9">
        <v>0</v>
      </c>
      <c r="AX30" s="9">
        <v>1</v>
      </c>
      <c r="AY30" s="5">
        <f>AZ30-AS30</f>
        <v>4.3055555555555569E-2</v>
      </c>
      <c r="AZ30" s="5">
        <v>0.29583333333333334</v>
      </c>
      <c r="BA30" s="5">
        <v>0.30277777777777776</v>
      </c>
      <c r="BB30" s="5">
        <f>BA30-AZ30</f>
        <v>6.9444444444444198E-3</v>
      </c>
      <c r="BC30" s="9">
        <v>1</v>
      </c>
      <c r="BD30" s="9">
        <v>1</v>
      </c>
      <c r="BE30" s="9">
        <v>0</v>
      </c>
      <c r="BF30" s="9">
        <v>0</v>
      </c>
      <c r="BG30" s="5">
        <f>BH30-BA30</f>
        <v>3.0555555555555558E-2</v>
      </c>
      <c r="BH30" s="5">
        <v>0.33333333333333331</v>
      </c>
      <c r="BI30" s="5">
        <v>0.35347222222222219</v>
      </c>
      <c r="BJ30" s="5">
        <f>BI30-BH30</f>
        <v>2.0138888888888873E-2</v>
      </c>
      <c r="BK30" s="9">
        <v>1</v>
      </c>
      <c r="BL30" s="9">
        <v>1</v>
      </c>
      <c r="BM30" s="5">
        <f>BN30-BI30</f>
        <v>4.5138888888888895E-2</v>
      </c>
      <c r="BN30" s="5">
        <v>0.39861111111111108</v>
      </c>
      <c r="BO30" s="5">
        <v>0.41180555555555554</v>
      </c>
      <c r="BP30" s="5">
        <f>BO30-BN30</f>
        <v>1.3194444444444453E-2</v>
      </c>
      <c r="BQ30" s="9">
        <v>0</v>
      </c>
      <c r="BR30" s="9">
        <v>1</v>
      </c>
      <c r="BS30" s="9">
        <v>1</v>
      </c>
      <c r="BT30" s="9">
        <v>1</v>
      </c>
      <c r="BU30" s="9">
        <v>0</v>
      </c>
      <c r="BV30" s="9">
        <f>SUM(BQ30:BU30)</f>
        <v>3</v>
      </c>
      <c r="BW30" s="5">
        <v>0.44861111111111113</v>
      </c>
      <c r="BX30" s="16">
        <v>0.47847222222222219</v>
      </c>
      <c r="BY30" s="5">
        <f>BX30-BW30</f>
        <v>2.9861111111111061E-2</v>
      </c>
      <c r="BZ30" s="9">
        <v>1</v>
      </c>
      <c r="CA30" s="9">
        <v>1</v>
      </c>
      <c r="CB30" s="16">
        <v>0.19444444444444445</v>
      </c>
      <c r="CC30" s="16">
        <v>0.15902777777777777</v>
      </c>
      <c r="CD30" s="5">
        <v>0.16458333333333333</v>
      </c>
      <c r="CE30" s="5">
        <f>CD30-CC30</f>
        <v>5.5555555555555636E-3</v>
      </c>
      <c r="CF30" s="9">
        <v>0</v>
      </c>
      <c r="CG30" s="9">
        <v>0</v>
      </c>
      <c r="CH30" s="9">
        <v>0</v>
      </c>
      <c r="CI30" s="9">
        <v>0</v>
      </c>
      <c r="CJ30" s="9">
        <v>1</v>
      </c>
      <c r="CK30" s="9">
        <v>1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10">
        <f>SUM(CF30:CW30)</f>
        <v>2</v>
      </c>
      <c r="CY30" s="5">
        <f>CZ30-CD30</f>
        <v>0.10624999999999998</v>
      </c>
      <c r="CZ30" s="5">
        <v>0.27083333333333331</v>
      </c>
      <c r="DA30" s="6" t="s">
        <v>110</v>
      </c>
      <c r="DB30" s="6"/>
      <c r="DC30" s="10">
        <v>0</v>
      </c>
      <c r="DD30" s="10">
        <v>0</v>
      </c>
      <c r="DE30" s="10">
        <v>0</v>
      </c>
      <c r="DF30" s="5"/>
      <c r="DG30" s="6" t="s">
        <v>110</v>
      </c>
      <c r="DH30" s="5">
        <v>0.29305555555555557</v>
      </c>
      <c r="DI30" s="5">
        <f t="shared" ref="DI30" si="65">DH30-CZ30</f>
        <v>2.2222222222222254E-2</v>
      </c>
      <c r="DJ30" s="10">
        <v>1</v>
      </c>
      <c r="DK30" s="10">
        <v>1</v>
      </c>
      <c r="DL30" s="4">
        <f>DM30-DH30</f>
        <v>8.680555555555558E-2</v>
      </c>
      <c r="DM30" s="4">
        <v>0.37986111111111115</v>
      </c>
      <c r="DN30" s="5">
        <v>0.41666666666666702</v>
      </c>
      <c r="DO30" s="5">
        <v>1</v>
      </c>
      <c r="DP30" s="5">
        <f>DN30-DM30</f>
        <v>3.6805555555555869E-2</v>
      </c>
    </row>
    <row r="31" spans="1:120" s="37" customFormat="1" ht="13.8" thickBot="1" x14ac:dyDescent="0.3">
      <c r="A31" s="31" t="s">
        <v>16</v>
      </c>
      <c r="B31" s="31">
        <v>7</v>
      </c>
      <c r="C31" s="31">
        <v>23</v>
      </c>
      <c r="D31" s="32">
        <v>0.97013888888888855</v>
      </c>
      <c r="E31" s="32">
        <f t="shared" si="41"/>
        <v>0.97013888888888855</v>
      </c>
      <c r="F31" s="33">
        <f t="shared" si="42"/>
        <v>14</v>
      </c>
      <c r="G31" s="34" t="s">
        <v>164</v>
      </c>
      <c r="H31" s="33">
        <v>0</v>
      </c>
      <c r="I31" s="35">
        <v>0</v>
      </c>
      <c r="J31" s="35">
        <v>1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f t="shared" si="43"/>
        <v>1</v>
      </c>
      <c r="R31" s="36">
        <f>S31-DN31</f>
        <v>0.11458333333333298</v>
      </c>
      <c r="S31" s="32">
        <v>0.53125</v>
      </c>
      <c r="T31" s="32">
        <v>4.5138888888888888E-2</v>
      </c>
      <c r="U31" s="32">
        <v>1.3888888888888888E-2</v>
      </c>
      <c r="V31" s="35">
        <v>1</v>
      </c>
      <c r="W31" s="35">
        <v>1</v>
      </c>
      <c r="X31" s="36">
        <f t="shared" ref="X31" si="66">Y31-T31</f>
        <v>0.16111111111111112</v>
      </c>
      <c r="Y31" s="32">
        <v>0.20625000000000002</v>
      </c>
      <c r="Z31" s="37" t="s">
        <v>110</v>
      </c>
      <c r="AA31" s="32"/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f t="shared" si="46"/>
        <v>0</v>
      </c>
      <c r="AQ31" s="32"/>
      <c r="AR31" s="37" t="s">
        <v>110</v>
      </c>
      <c r="AS31" s="32">
        <v>0.21875</v>
      </c>
      <c r="AT31" s="32"/>
      <c r="AU31" s="38">
        <v>0</v>
      </c>
      <c r="AV31" s="38">
        <v>0</v>
      </c>
      <c r="AW31" s="38">
        <v>0</v>
      </c>
      <c r="AX31" s="38">
        <v>1</v>
      </c>
      <c r="AY31" s="32">
        <f t="shared" si="49"/>
        <v>8.2638888888888873E-2</v>
      </c>
      <c r="AZ31" s="32">
        <v>0.30138888888888887</v>
      </c>
      <c r="BA31" s="32">
        <v>0.30972222222222223</v>
      </c>
      <c r="BB31" s="32">
        <f t="shared" si="50"/>
        <v>8.3333333333333592E-3</v>
      </c>
      <c r="BC31" s="38">
        <v>1</v>
      </c>
      <c r="BD31" s="38">
        <v>1</v>
      </c>
      <c r="BE31" s="38">
        <v>0</v>
      </c>
      <c r="BF31" s="38">
        <v>0</v>
      </c>
      <c r="BG31" s="32">
        <f t="shared" si="51"/>
        <v>4.3055555555555569E-2</v>
      </c>
      <c r="BH31" s="32">
        <v>0.3527777777777778</v>
      </c>
      <c r="BI31" s="32">
        <v>0.36041666666666666</v>
      </c>
      <c r="BJ31" s="32">
        <f t="shared" si="52"/>
        <v>7.6388888888888618E-3</v>
      </c>
      <c r="BK31" s="38">
        <v>1</v>
      </c>
      <c r="BL31" s="38">
        <v>1</v>
      </c>
      <c r="BM31" s="32">
        <f t="shared" si="53"/>
        <v>7.638888888888884E-2</v>
      </c>
      <c r="BN31" s="32">
        <v>0.4368055555555555</v>
      </c>
      <c r="BO31" s="32">
        <v>0.44305555555555554</v>
      </c>
      <c r="BP31" s="32">
        <f t="shared" si="54"/>
        <v>6.2500000000000333E-3</v>
      </c>
      <c r="BQ31" s="38">
        <v>1</v>
      </c>
      <c r="BR31" s="38">
        <v>1</v>
      </c>
      <c r="BS31" s="38">
        <v>0</v>
      </c>
      <c r="BT31" s="38">
        <v>0</v>
      </c>
      <c r="BU31" s="38">
        <v>1</v>
      </c>
      <c r="BV31" s="38">
        <f t="shared" si="55"/>
        <v>3</v>
      </c>
      <c r="BW31" s="32">
        <v>0.51041666666666663</v>
      </c>
      <c r="BX31" s="39">
        <v>0.52916666666666667</v>
      </c>
      <c r="BY31" s="32">
        <f t="shared" si="56"/>
        <v>1.8750000000000044E-2</v>
      </c>
      <c r="BZ31" s="38">
        <v>1</v>
      </c>
      <c r="CA31" s="38">
        <v>1</v>
      </c>
      <c r="CB31" s="39">
        <v>0.22777777777777777</v>
      </c>
      <c r="CC31" s="39">
        <v>0.25694444444444448</v>
      </c>
      <c r="CD31" s="32">
        <v>0.2590277777777778</v>
      </c>
      <c r="CE31" s="32">
        <f t="shared" si="57"/>
        <v>2.0833333333333259E-3</v>
      </c>
      <c r="CF31" s="40">
        <v>0</v>
      </c>
      <c r="CG31" s="40">
        <v>0</v>
      </c>
      <c r="CH31" s="40">
        <v>0</v>
      </c>
      <c r="CI31" s="40">
        <v>0</v>
      </c>
      <c r="CJ31" s="40">
        <v>0</v>
      </c>
      <c r="CK31" s="40">
        <v>0</v>
      </c>
      <c r="CL31" s="40">
        <v>0</v>
      </c>
      <c r="CM31" s="40">
        <v>0</v>
      </c>
      <c r="CN31" s="40">
        <v>0</v>
      </c>
      <c r="CO31" s="40">
        <v>0</v>
      </c>
      <c r="CP31" s="40">
        <v>0</v>
      </c>
      <c r="CQ31" s="40">
        <v>0</v>
      </c>
      <c r="CR31" s="40">
        <v>0</v>
      </c>
      <c r="CS31" s="40">
        <v>0</v>
      </c>
      <c r="CT31" s="40">
        <v>0</v>
      </c>
      <c r="CU31" s="40">
        <v>0</v>
      </c>
      <c r="CV31" s="40">
        <v>0</v>
      </c>
      <c r="CW31" s="40">
        <v>0</v>
      </c>
      <c r="CX31" s="40">
        <f t="shared" si="58"/>
        <v>0</v>
      </c>
      <c r="CY31" s="32"/>
      <c r="CZ31" s="41" t="s">
        <v>110</v>
      </c>
      <c r="DA31" s="41" t="s">
        <v>110</v>
      </c>
      <c r="DB31" s="41"/>
      <c r="DC31" s="40">
        <v>0</v>
      </c>
      <c r="DD31" s="40">
        <v>0</v>
      </c>
      <c r="DE31" s="40">
        <v>0</v>
      </c>
      <c r="DF31" s="32"/>
      <c r="DG31" s="41" t="s">
        <v>110</v>
      </c>
      <c r="DH31" s="32">
        <v>0.28888888888888892</v>
      </c>
      <c r="DI31" s="32">
        <f>DH31-CD31</f>
        <v>2.9861111111111116E-2</v>
      </c>
      <c r="DJ31" s="40">
        <v>1</v>
      </c>
      <c r="DK31" s="40">
        <v>0</v>
      </c>
      <c r="DL31" s="42">
        <f t="shared" si="61"/>
        <v>9.7916666666666652E-2</v>
      </c>
      <c r="DM31" s="42">
        <v>0.38680555555555557</v>
      </c>
      <c r="DN31" s="32">
        <v>0.41666666666666702</v>
      </c>
      <c r="DO31" s="32">
        <v>1</v>
      </c>
      <c r="DP31" s="32">
        <f t="shared" si="62"/>
        <v>2.9861111111111449E-2</v>
      </c>
    </row>
    <row r="32" spans="1:120" x14ac:dyDescent="0.25">
      <c r="B32" s="30"/>
      <c r="CX32">
        <v>0</v>
      </c>
    </row>
    <row r="33" spans="2:47" x14ac:dyDescent="0.25">
      <c r="AU33" s="6"/>
    </row>
    <row r="34" spans="2:47" ht="53.4" customHeight="1" x14ac:dyDescent="0.25">
      <c r="B34" s="67" t="s">
        <v>144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2:47" x14ac:dyDescent="0.25">
      <c r="D35" s="18"/>
    </row>
    <row r="36" spans="2:47" x14ac:dyDescent="0.25">
      <c r="D36" s="6"/>
    </row>
  </sheetData>
  <sortState ref="A2:T31">
    <sortCondition ref="A25:A31"/>
  </sortState>
  <mergeCells count="1">
    <mergeCell ref="B34:M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9-Hour Full</vt:lpstr>
      <vt:lpstr>24-Hour Highlights</vt:lpstr>
      <vt:lpstr>24-Hour Full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Kate</cp:lastModifiedBy>
  <dcterms:created xsi:type="dcterms:W3CDTF">2018-06-14T02:10:47Z</dcterms:created>
  <dcterms:modified xsi:type="dcterms:W3CDTF">2018-07-08T02:10:21Z</dcterms:modified>
</cp:coreProperties>
</file>