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Strong Machine\Wildlands\2021\"/>
    </mc:Choice>
  </mc:AlternateContent>
  <xr:revisionPtr revIDLastSave="0" documentId="13_ncr:1_{73AC248F-C78D-4F80-A1A6-C37EE4C33841}" xr6:coauthVersionLast="47" xr6:coauthVersionMax="47" xr10:uidLastSave="{00000000-0000-0000-0000-000000000000}"/>
  <bookViews>
    <workbookView xWindow="-108" yWindow="-108" windowWidth="23256" windowHeight="12576" activeTab="1" xr2:uid="{0CA26CA8-DF72-4F0D-BDFB-785324878CE6}"/>
  </bookViews>
  <sheets>
    <sheet name="3-Hour Results" sheetId="1" r:id="rId1"/>
    <sheet name="8-Hour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AD15" i="2"/>
  <c r="AD22" i="2"/>
  <c r="AD24" i="2"/>
  <c r="AD25" i="2"/>
  <c r="AD2" i="2"/>
  <c r="AD6" i="2"/>
  <c r="AD26" i="2"/>
  <c r="AD11" i="2"/>
  <c r="AD4" i="2"/>
  <c r="AD5" i="2"/>
  <c r="AD7" i="2"/>
  <c r="AD8" i="2"/>
  <c r="AD9" i="2"/>
  <c r="AD17" i="2"/>
  <c r="AD18" i="2"/>
  <c r="AD19" i="2"/>
  <c r="AD20" i="2"/>
  <c r="AD21" i="2"/>
  <c r="AD3" i="2"/>
  <c r="AD10" i="2"/>
  <c r="AD13" i="2"/>
  <c r="AD14" i="2"/>
  <c r="AD16" i="2"/>
  <c r="AD23" i="2"/>
  <c r="AD12" i="2"/>
  <c r="AK15" i="2"/>
  <c r="AK22" i="2"/>
  <c r="AK24" i="2"/>
  <c r="AK25" i="2"/>
  <c r="AK27" i="2"/>
  <c r="AK28" i="2"/>
  <c r="AK2" i="2"/>
  <c r="AK6" i="2"/>
  <c r="AK26" i="2"/>
  <c r="AK11" i="2"/>
  <c r="AK4" i="2"/>
  <c r="AK5" i="2"/>
  <c r="AK7" i="2"/>
  <c r="AK8" i="2"/>
  <c r="AK9" i="2"/>
  <c r="AK17" i="2"/>
  <c r="AK18" i="2"/>
  <c r="AK19" i="2"/>
  <c r="AK20" i="2"/>
  <c r="AK21" i="2"/>
  <c r="AK29" i="2"/>
  <c r="AK3" i="2"/>
  <c r="AK10" i="2"/>
  <c r="AK13" i="2"/>
  <c r="AK14" i="2"/>
  <c r="AK16" i="2"/>
  <c r="AK23" i="2"/>
  <c r="AK12" i="2"/>
  <c r="N15" i="2"/>
  <c r="N22" i="2"/>
  <c r="N24" i="2"/>
  <c r="N25" i="2"/>
  <c r="N27" i="2"/>
  <c r="N28" i="2"/>
  <c r="N2" i="2"/>
  <c r="N6" i="2"/>
  <c r="N26" i="2"/>
  <c r="N11" i="2"/>
  <c r="N4" i="2"/>
  <c r="N5" i="2"/>
  <c r="N7" i="2"/>
  <c r="N8" i="2"/>
  <c r="N9" i="2"/>
  <c r="N17" i="2"/>
  <c r="N18" i="2"/>
  <c r="N19" i="2"/>
  <c r="N20" i="2"/>
  <c r="N21" i="2"/>
  <c r="N29" i="2"/>
  <c r="N3" i="2"/>
  <c r="N10" i="2"/>
  <c r="N13" i="2"/>
  <c r="N14" i="2"/>
  <c r="N16" i="2"/>
  <c r="N23" i="2"/>
  <c r="N12" i="2"/>
  <c r="S15" i="2"/>
  <c r="D15" i="2" s="1"/>
  <c r="S22" i="2"/>
  <c r="D22" i="2" s="1"/>
  <c r="S24" i="2"/>
  <c r="D24" i="2" s="1"/>
  <c r="S25" i="2"/>
  <c r="D25" i="2" s="1"/>
  <c r="S27" i="2"/>
  <c r="D27" i="2" s="1"/>
  <c r="S28" i="2"/>
  <c r="S2" i="2"/>
  <c r="S6" i="2"/>
  <c r="D6" i="2" s="1"/>
  <c r="S26" i="2"/>
  <c r="D26" i="2" s="1"/>
  <c r="S11" i="2"/>
  <c r="D11" i="2" s="1"/>
  <c r="S4" i="2"/>
  <c r="D4" i="2" s="1"/>
  <c r="S5" i="2"/>
  <c r="D5" i="2" s="1"/>
  <c r="S7" i="2"/>
  <c r="D7" i="2" s="1"/>
  <c r="S8" i="2"/>
  <c r="D8" i="2" s="1"/>
  <c r="S9" i="2"/>
  <c r="D9" i="2" s="1"/>
  <c r="S17" i="2"/>
  <c r="D17" i="2" s="1"/>
  <c r="S18" i="2"/>
  <c r="D18" i="2" s="1"/>
  <c r="S19" i="2"/>
  <c r="D19" i="2" s="1"/>
  <c r="S20" i="2"/>
  <c r="D20" i="2" s="1"/>
  <c r="S21" i="2"/>
  <c r="D21" i="2" s="1"/>
  <c r="S29" i="2"/>
  <c r="S3" i="2"/>
  <c r="D3" i="2" s="1"/>
  <c r="S10" i="2"/>
  <c r="D10" i="2" s="1"/>
  <c r="S13" i="2"/>
  <c r="D13" i="2" s="1"/>
  <c r="S14" i="2"/>
  <c r="D14" i="2" s="1"/>
  <c r="S16" i="2"/>
  <c r="D16" i="2" s="1"/>
  <c r="S23" i="2"/>
  <c r="D23" i="2" s="1"/>
  <c r="S12" i="2"/>
  <c r="D12" i="2" s="1"/>
  <c r="F3" i="1"/>
  <c r="F4" i="1"/>
  <c r="F5" i="1"/>
  <c r="F8" i="1"/>
  <c r="F15" i="1"/>
  <c r="F16" i="1"/>
  <c r="F17" i="1"/>
  <c r="F19" i="1"/>
  <c r="F22" i="1"/>
  <c r="F2" i="1"/>
  <c r="F6" i="1"/>
  <c r="F7" i="1"/>
  <c r="F9" i="1"/>
  <c r="F10" i="1"/>
  <c r="F11" i="1"/>
  <c r="F12" i="1"/>
  <c r="F13" i="1"/>
  <c r="F14" i="1"/>
  <c r="F18" i="1"/>
  <c r="F20" i="1"/>
  <c r="F21" i="1"/>
  <c r="D28" i="2" l="1"/>
  <c r="D29" i="2"/>
</calcChain>
</file>

<file path=xl/sharedStrings.xml><?xml version="1.0" encoding="utf-8"?>
<sst xmlns="http://schemas.openxmlformats.org/spreadsheetml/2006/main" count="167" uniqueCount="110">
  <si>
    <t>Open</t>
  </si>
  <si>
    <t>All The Right Elements</t>
  </si>
  <si>
    <t>Gerimaptrics</t>
  </si>
  <si>
    <t>Run Like the Winded</t>
  </si>
  <si>
    <t>Midnight Quesadilla</t>
  </si>
  <si>
    <t>Lord of Chaos</t>
  </si>
  <si>
    <t>What the Hike</t>
  </si>
  <si>
    <t>Three Flounders</t>
  </si>
  <si>
    <t>PorME</t>
  </si>
  <si>
    <t>Dream Dynamics</t>
  </si>
  <si>
    <t>The Tumbleweeds</t>
  </si>
  <si>
    <t>Trailing Behind</t>
  </si>
  <si>
    <t>Family</t>
  </si>
  <si>
    <t>Team Fly Right</t>
  </si>
  <si>
    <t>Baird Bears</t>
  </si>
  <si>
    <t>Whynots</t>
  </si>
  <si>
    <t>It's All Gouda</t>
  </si>
  <si>
    <t>Gouda Vibes Only</t>
  </si>
  <si>
    <t>ELEV8T</t>
  </si>
  <si>
    <t>Live Free or Dye Quad</t>
  </si>
  <si>
    <t>The Silly Six 2</t>
  </si>
  <si>
    <t>The Silly Six 1</t>
  </si>
  <si>
    <t>CP O</t>
  </si>
  <si>
    <t>CP N</t>
  </si>
  <si>
    <t>CP M</t>
  </si>
  <si>
    <t>CP L</t>
  </si>
  <si>
    <t>CP K</t>
  </si>
  <si>
    <t>CP J</t>
  </si>
  <si>
    <t xml:space="preserve">CP I </t>
  </si>
  <si>
    <t>CP H</t>
  </si>
  <si>
    <t>CP G</t>
  </si>
  <si>
    <t>CP F</t>
  </si>
  <si>
    <t>CP E</t>
  </si>
  <si>
    <t>CP D</t>
  </si>
  <si>
    <t>CP C</t>
  </si>
  <si>
    <t>CP B</t>
  </si>
  <si>
    <t>CP A</t>
  </si>
  <si>
    <t>Total CPs</t>
  </si>
  <si>
    <t>Finish Time</t>
  </si>
  <si>
    <t>Category</t>
  </si>
  <si>
    <t>Team Name</t>
  </si>
  <si>
    <t>Solo</t>
  </si>
  <si>
    <t>Trial and Error</t>
  </si>
  <si>
    <t>Not Alone (Solo)</t>
  </si>
  <si>
    <t>Wandering About</t>
  </si>
  <si>
    <t>Funk</t>
  </si>
  <si>
    <t>Wingman Foundation (Solo)</t>
  </si>
  <si>
    <t>E.R.E.CT</t>
  </si>
  <si>
    <t>DNF</t>
  </si>
  <si>
    <t>Open male</t>
  </si>
  <si>
    <t>Befuddled Buds</t>
  </si>
  <si>
    <t>Spearchuckers</t>
  </si>
  <si>
    <t>Spartan Beasts</t>
  </si>
  <si>
    <t>MorneaultBoys</t>
  </si>
  <si>
    <t>Say The Thing</t>
  </si>
  <si>
    <t>A-O River!</t>
  </si>
  <si>
    <t>Ocean Explorers</t>
  </si>
  <si>
    <t>Alamoosook Yacht Club AR Team</t>
  </si>
  <si>
    <t>Team TRoMM</t>
  </si>
  <si>
    <t>Alamoosook Yacht Club 2</t>
  </si>
  <si>
    <t>Scissors &amp; Bolt Cutters</t>
  </si>
  <si>
    <t>Open female</t>
  </si>
  <si>
    <t>WC Scrubs</t>
  </si>
  <si>
    <t>Coed premier</t>
  </si>
  <si>
    <t>Bonk or Bust</t>
  </si>
  <si>
    <t>We AR Having Fun</t>
  </si>
  <si>
    <t>Strong Machine AR</t>
  </si>
  <si>
    <t>2-person coed</t>
  </si>
  <si>
    <t>Flight Risk</t>
  </si>
  <si>
    <t>Wasted Potential</t>
  </si>
  <si>
    <t>Team Stay Married</t>
  </si>
  <si>
    <t>Up Hill Both Ways</t>
  </si>
  <si>
    <t>Spartans</t>
  </si>
  <si>
    <t>We're going for time!</t>
  </si>
  <si>
    <t>Huff &amp; Gruff</t>
  </si>
  <si>
    <t>CP 23</t>
  </si>
  <si>
    <t>CP 22</t>
  </si>
  <si>
    <t>CP 21</t>
  </si>
  <si>
    <t>CP 20</t>
  </si>
  <si>
    <t>CP 19</t>
  </si>
  <si>
    <t>CP 18</t>
  </si>
  <si>
    <t>CP 17</t>
  </si>
  <si>
    <t>CP 16</t>
  </si>
  <si>
    <t>CP 15</t>
  </si>
  <si>
    <t>CP 14</t>
  </si>
  <si>
    <t>CP 13</t>
  </si>
  <si>
    <t>CP 12</t>
  </si>
  <si>
    <t>CP 11</t>
  </si>
  <si>
    <t>CP 10</t>
  </si>
  <si>
    <t>CP 9</t>
  </si>
  <si>
    <t>CP 8</t>
  </si>
  <si>
    <t>CP 7</t>
  </si>
  <si>
    <t>CP 6</t>
  </si>
  <si>
    <t>CP 5</t>
  </si>
  <si>
    <t>CP 4</t>
  </si>
  <si>
    <t>CP 3</t>
  </si>
  <si>
    <t>CP 2</t>
  </si>
  <si>
    <t>CP 1</t>
  </si>
  <si>
    <t>Passport 2 Total</t>
  </si>
  <si>
    <t>Passport 1 Total</t>
  </si>
  <si>
    <t>Time in to TA 1</t>
  </si>
  <si>
    <t>Time back from Paddle</t>
  </si>
  <si>
    <t>Paddle Time</t>
  </si>
  <si>
    <t>Time in to TA2</t>
  </si>
  <si>
    <t>Time back from Trek</t>
  </si>
  <si>
    <t>Trekking Time</t>
  </si>
  <si>
    <t>-</t>
  </si>
  <si>
    <t>Lateness Penalty</t>
  </si>
  <si>
    <t>Category Rank</t>
  </si>
  <si>
    <t>Overall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</si>
</sst>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7522-D2EF-4480-9C33-FE2C8AFD406F}">
  <sheetPr>
    <pageSetUpPr fitToPage="1"/>
  </sheetPr>
  <dimension ref="A1:V22"/>
  <sheetViews>
    <sheetView workbookViewId="0">
      <selection activeCell="D17" sqref="D17"/>
    </sheetView>
  </sheetViews>
  <sheetFormatPr defaultRowHeight="14.4" x14ac:dyDescent="0.3"/>
  <cols>
    <col min="1" max="1" width="19.109375" bestFit="1" customWidth="1"/>
    <col min="2" max="2" width="8.5546875" bestFit="1" customWidth="1"/>
    <col min="3" max="3" width="13.33203125" bestFit="1" customWidth="1"/>
    <col min="4" max="4" width="11.5546875" bestFit="1" customWidth="1"/>
    <col min="5" max="5" width="10.33203125" bestFit="1" customWidth="1"/>
    <col min="6" max="6" width="8.6640625" bestFit="1" customWidth="1"/>
    <col min="7" max="7" width="4.88671875" bestFit="1" customWidth="1"/>
    <col min="8" max="9" width="4.77734375" bestFit="1" customWidth="1"/>
    <col min="10" max="10" width="4.88671875" bestFit="1" customWidth="1"/>
    <col min="11" max="11" width="4.6640625" bestFit="1" customWidth="1"/>
    <col min="12" max="12" width="4.5546875" bestFit="1" customWidth="1"/>
    <col min="13" max="14" width="4.88671875" bestFit="1" customWidth="1"/>
    <col min="15" max="15" width="4.6640625" bestFit="1" customWidth="1"/>
    <col min="16" max="16" width="4.33203125" bestFit="1" customWidth="1"/>
    <col min="17" max="17" width="4.77734375" bestFit="1" customWidth="1"/>
    <col min="18" max="18" width="4.5546875" bestFit="1" customWidth="1"/>
    <col min="19" max="19" width="5.44140625" bestFit="1" customWidth="1"/>
    <col min="20" max="21" width="5" bestFit="1" customWidth="1"/>
    <col min="22" max="22" width="15.109375" bestFit="1" customWidth="1"/>
  </cols>
  <sheetData>
    <row r="1" spans="1:22" s="2" customFormat="1" x14ac:dyDescent="0.3">
      <c r="A1" s="2" t="s">
        <v>40</v>
      </c>
      <c r="B1" s="2" t="s">
        <v>39</v>
      </c>
      <c r="C1" s="2" t="s">
        <v>108</v>
      </c>
      <c r="D1" s="2" t="s">
        <v>109</v>
      </c>
      <c r="E1" s="2" t="s">
        <v>38</v>
      </c>
      <c r="F1" s="2" t="s">
        <v>37</v>
      </c>
      <c r="G1" s="2" t="s">
        <v>36</v>
      </c>
      <c r="H1" s="2" t="s">
        <v>35</v>
      </c>
      <c r="I1" s="2" t="s">
        <v>34</v>
      </c>
      <c r="J1" s="2" t="s">
        <v>33</v>
      </c>
      <c r="K1" s="2" t="s">
        <v>32</v>
      </c>
      <c r="L1" s="2" t="s">
        <v>31</v>
      </c>
      <c r="M1" s="2" t="s">
        <v>30</v>
      </c>
      <c r="N1" s="2" t="s">
        <v>29</v>
      </c>
      <c r="O1" s="2" t="s">
        <v>28</v>
      </c>
      <c r="P1" s="2" t="s">
        <v>27</v>
      </c>
      <c r="Q1" s="2" t="s">
        <v>26</v>
      </c>
      <c r="R1" s="2" t="s">
        <v>25</v>
      </c>
      <c r="S1" s="2" t="s">
        <v>24</v>
      </c>
      <c r="T1" s="2" t="s">
        <v>23</v>
      </c>
      <c r="U1" s="2" t="s">
        <v>22</v>
      </c>
      <c r="V1" s="2" t="s">
        <v>107</v>
      </c>
    </row>
    <row r="2" spans="1:22" x14ac:dyDescent="0.3">
      <c r="A2" t="s">
        <v>11</v>
      </c>
      <c r="B2" t="s">
        <v>0</v>
      </c>
      <c r="C2">
        <v>1</v>
      </c>
      <c r="D2">
        <v>1</v>
      </c>
      <c r="E2" s="1">
        <v>8.4722222222222213E-2</v>
      </c>
      <c r="F2">
        <f>SUM(G2:U2)-V2</f>
        <v>14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</row>
    <row r="3" spans="1:22" x14ac:dyDescent="0.3">
      <c r="A3" t="s">
        <v>21</v>
      </c>
      <c r="B3" t="s">
        <v>12</v>
      </c>
      <c r="C3">
        <v>1</v>
      </c>
      <c r="D3">
        <v>2</v>
      </c>
      <c r="E3" s="1">
        <v>7.4999999999999997E-2</v>
      </c>
      <c r="F3">
        <f>SUM(G3:U3)</f>
        <v>12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O3">
        <v>1</v>
      </c>
      <c r="R3">
        <v>1</v>
      </c>
      <c r="S3">
        <v>1</v>
      </c>
      <c r="T3">
        <v>1</v>
      </c>
      <c r="U3">
        <v>1</v>
      </c>
    </row>
    <row r="4" spans="1:22" x14ac:dyDescent="0.3">
      <c r="A4" t="s">
        <v>20</v>
      </c>
      <c r="B4" t="s">
        <v>12</v>
      </c>
      <c r="C4">
        <v>1</v>
      </c>
      <c r="D4">
        <v>2</v>
      </c>
      <c r="E4" s="1">
        <v>7.4999999999999997E-2</v>
      </c>
      <c r="F4">
        <f>SUM(G4:U4)</f>
        <v>12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O4">
        <v>1</v>
      </c>
      <c r="R4">
        <v>1</v>
      </c>
      <c r="S4">
        <v>1</v>
      </c>
      <c r="T4">
        <v>1</v>
      </c>
      <c r="U4">
        <v>1</v>
      </c>
    </row>
    <row r="5" spans="1:22" x14ac:dyDescent="0.3">
      <c r="A5" t="s">
        <v>19</v>
      </c>
      <c r="B5" t="s">
        <v>12</v>
      </c>
      <c r="C5">
        <v>2</v>
      </c>
      <c r="D5">
        <v>4</v>
      </c>
      <c r="E5" s="1">
        <v>7.8472222222222221E-2</v>
      </c>
      <c r="F5">
        <f>SUM(G5:U5)</f>
        <v>12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R5">
        <v>1</v>
      </c>
      <c r="S5">
        <v>1</v>
      </c>
      <c r="T5">
        <v>1</v>
      </c>
      <c r="U5">
        <v>1</v>
      </c>
    </row>
    <row r="6" spans="1:22" x14ac:dyDescent="0.3">
      <c r="A6" t="s">
        <v>10</v>
      </c>
      <c r="B6" t="s">
        <v>0</v>
      </c>
      <c r="C6">
        <v>2</v>
      </c>
      <c r="D6">
        <v>5</v>
      </c>
      <c r="E6" s="1">
        <v>7.1527777777777787E-2</v>
      </c>
      <c r="F6">
        <f>SUM(G6:U6)</f>
        <v>11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R6">
        <v>1</v>
      </c>
      <c r="S6">
        <v>1</v>
      </c>
      <c r="T6">
        <v>1</v>
      </c>
      <c r="U6">
        <v>1</v>
      </c>
    </row>
    <row r="7" spans="1:22" x14ac:dyDescent="0.3">
      <c r="A7" t="s">
        <v>9</v>
      </c>
      <c r="B7" t="s">
        <v>0</v>
      </c>
      <c r="C7">
        <v>3</v>
      </c>
      <c r="D7">
        <v>6</v>
      </c>
      <c r="E7" s="1">
        <v>7.7083333333333337E-2</v>
      </c>
      <c r="F7">
        <f>SUM(G7:U7)</f>
        <v>11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</row>
    <row r="8" spans="1:22" x14ac:dyDescent="0.3">
      <c r="A8" t="s">
        <v>18</v>
      </c>
      <c r="B8" t="s">
        <v>12</v>
      </c>
      <c r="C8">
        <v>3</v>
      </c>
      <c r="D8">
        <v>7</v>
      </c>
      <c r="E8" s="1">
        <v>7.7777777777777779E-2</v>
      </c>
      <c r="F8">
        <f>SUM(G8:U8)</f>
        <v>11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</row>
    <row r="9" spans="1:22" x14ac:dyDescent="0.3">
      <c r="A9" t="s">
        <v>8</v>
      </c>
      <c r="B9" t="s">
        <v>0</v>
      </c>
      <c r="C9">
        <v>4</v>
      </c>
      <c r="D9">
        <v>8</v>
      </c>
      <c r="E9" s="1">
        <v>7.9861111111111105E-2</v>
      </c>
      <c r="F9">
        <f>SUM(G9:U9)</f>
        <v>11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R9">
        <v>1</v>
      </c>
      <c r="S9">
        <v>1</v>
      </c>
      <c r="T9">
        <v>1</v>
      </c>
      <c r="U9">
        <v>1</v>
      </c>
    </row>
    <row r="10" spans="1:22" x14ac:dyDescent="0.3">
      <c r="A10" t="s">
        <v>7</v>
      </c>
      <c r="B10" t="s">
        <v>0</v>
      </c>
      <c r="C10">
        <v>5</v>
      </c>
      <c r="D10">
        <v>9</v>
      </c>
      <c r="E10" s="1">
        <v>8.1944444444444445E-2</v>
      </c>
      <c r="F10">
        <f>SUM(G10:U10)</f>
        <v>11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</row>
    <row r="11" spans="1:22" x14ac:dyDescent="0.3">
      <c r="A11" t="s">
        <v>6</v>
      </c>
      <c r="B11" t="s">
        <v>0</v>
      </c>
      <c r="C11">
        <v>6</v>
      </c>
      <c r="D11">
        <v>10</v>
      </c>
      <c r="E11" s="1">
        <v>9.0277777777777776E-2</v>
      </c>
      <c r="F11">
        <f>SUM(G11:U11)-V11</f>
        <v>11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U11">
        <v>1</v>
      </c>
      <c r="V11">
        <v>2</v>
      </c>
    </row>
    <row r="12" spans="1:22" x14ac:dyDescent="0.3">
      <c r="A12" t="s">
        <v>5</v>
      </c>
      <c r="B12" t="s">
        <v>0</v>
      </c>
      <c r="C12">
        <v>7</v>
      </c>
      <c r="D12">
        <v>11</v>
      </c>
      <c r="E12" s="1">
        <v>7.2916666666666671E-2</v>
      </c>
      <c r="F12">
        <f>SUM(G12:U12)</f>
        <v>10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S12">
        <v>1</v>
      </c>
      <c r="T12">
        <v>1</v>
      </c>
      <c r="U12">
        <v>1</v>
      </c>
    </row>
    <row r="13" spans="1:22" x14ac:dyDescent="0.3">
      <c r="A13" t="s">
        <v>64</v>
      </c>
      <c r="B13" t="s">
        <v>0</v>
      </c>
      <c r="C13">
        <v>8</v>
      </c>
      <c r="D13">
        <v>12</v>
      </c>
      <c r="E13" s="1">
        <v>7.7083333333333337E-2</v>
      </c>
      <c r="F13">
        <f>SUM(G13:U13)</f>
        <v>10</v>
      </c>
      <c r="G13">
        <v>1</v>
      </c>
      <c r="I13">
        <v>1</v>
      </c>
      <c r="J13">
        <v>1</v>
      </c>
      <c r="K13">
        <v>1</v>
      </c>
      <c r="M13">
        <v>1</v>
      </c>
      <c r="N13">
        <v>1</v>
      </c>
      <c r="R13">
        <v>1</v>
      </c>
      <c r="S13">
        <v>1</v>
      </c>
      <c r="T13">
        <v>1</v>
      </c>
      <c r="U13">
        <v>1</v>
      </c>
    </row>
    <row r="14" spans="1:22" x14ac:dyDescent="0.3">
      <c r="A14" t="s">
        <v>4</v>
      </c>
      <c r="B14" t="s">
        <v>0</v>
      </c>
      <c r="C14">
        <v>9</v>
      </c>
      <c r="D14">
        <v>13</v>
      </c>
      <c r="E14" s="1">
        <v>8.1250000000000003E-2</v>
      </c>
      <c r="F14">
        <f>SUM(G14:U14)</f>
        <v>10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R14">
        <v>1</v>
      </c>
    </row>
    <row r="15" spans="1:22" x14ac:dyDescent="0.3">
      <c r="A15" t="s">
        <v>17</v>
      </c>
      <c r="B15" t="s">
        <v>12</v>
      </c>
      <c r="C15">
        <v>4</v>
      </c>
      <c r="D15">
        <v>14</v>
      </c>
      <c r="E15" s="1">
        <v>8.1944444444444445E-2</v>
      </c>
      <c r="F15">
        <f>SUM(G15:U15)</f>
        <v>10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R15">
        <v>1</v>
      </c>
      <c r="S15">
        <v>1</v>
      </c>
      <c r="T15">
        <v>1</v>
      </c>
      <c r="U15">
        <v>1</v>
      </c>
    </row>
    <row r="16" spans="1:22" x14ac:dyDescent="0.3">
      <c r="A16" t="s">
        <v>16</v>
      </c>
      <c r="B16" t="s">
        <v>12</v>
      </c>
      <c r="C16">
        <v>4</v>
      </c>
      <c r="D16">
        <v>14</v>
      </c>
      <c r="E16" s="1">
        <v>8.1944444444444445E-2</v>
      </c>
      <c r="F16">
        <f>SUM(G16:U16)</f>
        <v>10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R16">
        <v>1</v>
      </c>
      <c r="S16">
        <v>1</v>
      </c>
      <c r="T16">
        <v>1</v>
      </c>
      <c r="U16">
        <v>1</v>
      </c>
    </row>
    <row r="17" spans="1:21" x14ac:dyDescent="0.3">
      <c r="A17" t="s">
        <v>15</v>
      </c>
      <c r="B17" t="s">
        <v>12</v>
      </c>
      <c r="C17">
        <v>5</v>
      </c>
      <c r="D17">
        <v>16</v>
      </c>
      <c r="E17" s="1">
        <v>7.7777777777777779E-2</v>
      </c>
      <c r="F17">
        <f>SUM(G17:U17)</f>
        <v>9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R17">
        <v>1</v>
      </c>
      <c r="U17">
        <v>1</v>
      </c>
    </row>
    <row r="18" spans="1:21" x14ac:dyDescent="0.3">
      <c r="A18" t="s">
        <v>3</v>
      </c>
      <c r="B18" t="s">
        <v>0</v>
      </c>
      <c r="C18">
        <v>10</v>
      </c>
      <c r="D18">
        <v>17</v>
      </c>
      <c r="E18" s="1">
        <v>7.9861111111111105E-2</v>
      </c>
      <c r="F18">
        <f>SUM(G18:U18)</f>
        <v>9</v>
      </c>
      <c r="G18">
        <v>1</v>
      </c>
      <c r="H18">
        <v>1</v>
      </c>
      <c r="I18">
        <v>1</v>
      </c>
      <c r="J18">
        <v>1</v>
      </c>
      <c r="K18">
        <v>1</v>
      </c>
      <c r="M18">
        <v>1</v>
      </c>
      <c r="N18">
        <v>1</v>
      </c>
      <c r="R18">
        <v>1</v>
      </c>
      <c r="S18">
        <v>1</v>
      </c>
    </row>
    <row r="19" spans="1:21" x14ac:dyDescent="0.3">
      <c r="A19" t="s">
        <v>14</v>
      </c>
      <c r="B19" t="s">
        <v>12</v>
      </c>
      <c r="C19">
        <v>6</v>
      </c>
      <c r="D19">
        <v>18</v>
      </c>
      <c r="E19" s="1">
        <v>8.1944444444444445E-2</v>
      </c>
      <c r="F19">
        <f>SUM(G19:U19)</f>
        <v>9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R19">
        <v>1</v>
      </c>
    </row>
    <row r="20" spans="1:21" x14ac:dyDescent="0.3">
      <c r="A20" t="s">
        <v>2</v>
      </c>
      <c r="B20" t="s">
        <v>0</v>
      </c>
      <c r="C20">
        <v>11</v>
      </c>
      <c r="D20">
        <v>19</v>
      </c>
      <c r="E20" s="1">
        <v>7.3611111111111113E-2</v>
      </c>
      <c r="F20">
        <f>SUM(G20:U20)</f>
        <v>8</v>
      </c>
      <c r="G20">
        <v>1</v>
      </c>
      <c r="H20">
        <v>1</v>
      </c>
      <c r="I20">
        <v>1</v>
      </c>
      <c r="J20">
        <v>1</v>
      </c>
      <c r="K20">
        <v>1</v>
      </c>
      <c r="M20">
        <v>1</v>
      </c>
      <c r="N20">
        <v>1</v>
      </c>
      <c r="O20">
        <v>1</v>
      </c>
    </row>
    <row r="21" spans="1:21" x14ac:dyDescent="0.3">
      <c r="A21" t="s">
        <v>1</v>
      </c>
      <c r="B21" t="s">
        <v>0</v>
      </c>
      <c r="C21">
        <v>12</v>
      </c>
      <c r="D21">
        <v>20</v>
      </c>
      <c r="E21" s="1">
        <v>4.3750000000000004E-2</v>
      </c>
      <c r="F21">
        <f>SUM(G21:U21)</f>
        <v>7</v>
      </c>
      <c r="G21">
        <v>1</v>
      </c>
      <c r="H21">
        <v>1</v>
      </c>
      <c r="I21">
        <v>1</v>
      </c>
      <c r="J21">
        <v>1</v>
      </c>
      <c r="K21">
        <v>1</v>
      </c>
      <c r="M21">
        <v>1</v>
      </c>
      <c r="N21">
        <v>1</v>
      </c>
    </row>
    <row r="22" spans="1:21" x14ac:dyDescent="0.3">
      <c r="A22" t="s">
        <v>13</v>
      </c>
      <c r="B22" t="s">
        <v>12</v>
      </c>
      <c r="C22">
        <v>7</v>
      </c>
      <c r="D22">
        <v>21</v>
      </c>
      <c r="E22" s="1">
        <v>6.9444444444444434E-2</v>
      </c>
      <c r="F22">
        <f>SUM(G22:U22)</f>
        <v>2</v>
      </c>
      <c r="G22">
        <v>1</v>
      </c>
      <c r="M22">
        <v>1</v>
      </c>
    </row>
  </sheetData>
  <sortState xmlns:xlrd2="http://schemas.microsoft.com/office/spreadsheetml/2017/richdata2" ref="A2:V22">
    <sortCondition descending="1" ref="F2:F22"/>
    <sortCondition ref="E2:E22"/>
  </sortState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B06D-F1F8-40B7-8E0B-67F06FB14E81}">
  <sheetPr>
    <pageSetUpPr fitToPage="1"/>
  </sheetPr>
  <dimension ref="A1:AL29"/>
  <sheetViews>
    <sheetView tabSelected="1" workbookViewId="0">
      <selection activeCell="D2" sqref="D2"/>
    </sheetView>
  </sheetViews>
  <sheetFormatPr defaultRowHeight="14.4" x14ac:dyDescent="0.3"/>
  <cols>
    <col min="1" max="1" width="28.33203125" bestFit="1" customWidth="1"/>
    <col min="2" max="2" width="12.6640625" customWidth="1"/>
    <col min="3" max="3" width="10.33203125" customWidth="1"/>
    <col min="4" max="4" width="8.6640625" bestFit="1" customWidth="1"/>
    <col min="5" max="5" width="13.33203125" bestFit="1" customWidth="1"/>
    <col min="6" max="6" width="11.5546875" bestFit="1" customWidth="1"/>
    <col min="7" max="11" width="4.6640625" customWidth="1"/>
    <col min="12" max="12" width="13.5546875" customWidth="1"/>
    <col min="13" max="13" width="20.5546875" customWidth="1"/>
    <col min="14" max="14" width="11.33203125" customWidth="1"/>
    <col min="15" max="18" width="4.6640625" customWidth="1"/>
    <col min="19" max="19" width="14.44140625" customWidth="1"/>
    <col min="20" max="27" width="5.6640625" customWidth="1"/>
    <col min="28" max="28" width="13.109375" bestFit="1" customWidth="1"/>
    <col min="29" max="29" width="18.44140625" bestFit="1" customWidth="1"/>
    <col min="30" max="30" width="12.77734375" bestFit="1" customWidth="1"/>
    <col min="31" max="36" width="5.6640625" bestFit="1" customWidth="1"/>
    <col min="37" max="37" width="14.44140625" customWidth="1"/>
    <col min="38" max="38" width="15.109375" bestFit="1" customWidth="1"/>
    <col min="39" max="39" width="5.88671875" bestFit="1" customWidth="1"/>
  </cols>
  <sheetData>
    <row r="1" spans="1:38" s="2" customFormat="1" x14ac:dyDescent="0.3">
      <c r="A1" s="2" t="s">
        <v>40</v>
      </c>
      <c r="B1" s="2" t="s">
        <v>39</v>
      </c>
      <c r="C1" s="2" t="s">
        <v>38</v>
      </c>
      <c r="D1" s="2" t="s">
        <v>37</v>
      </c>
      <c r="E1" s="2" t="s">
        <v>108</v>
      </c>
      <c r="F1" s="2" t="s">
        <v>109</v>
      </c>
      <c r="G1" s="2" t="s">
        <v>97</v>
      </c>
      <c r="H1" s="2" t="s">
        <v>96</v>
      </c>
      <c r="I1" s="2" t="s">
        <v>95</v>
      </c>
      <c r="J1" s="2" t="s">
        <v>94</v>
      </c>
      <c r="K1" s="2" t="s">
        <v>93</v>
      </c>
      <c r="L1" s="2" t="s">
        <v>100</v>
      </c>
      <c r="M1" s="2" t="s">
        <v>101</v>
      </c>
      <c r="N1" s="2" t="s">
        <v>102</v>
      </c>
      <c r="O1" s="2" t="s">
        <v>92</v>
      </c>
      <c r="P1" s="2" t="s">
        <v>91</v>
      </c>
      <c r="Q1" s="2" t="s">
        <v>90</v>
      </c>
      <c r="R1" s="2" t="s">
        <v>89</v>
      </c>
      <c r="S1" s="2" t="s">
        <v>99</v>
      </c>
      <c r="T1" s="2" t="s">
        <v>88</v>
      </c>
      <c r="U1" s="2" t="s">
        <v>87</v>
      </c>
      <c r="V1" s="2" t="s">
        <v>86</v>
      </c>
      <c r="W1" s="2" t="s">
        <v>85</v>
      </c>
      <c r="X1" s="2" t="s">
        <v>84</v>
      </c>
      <c r="Y1" s="2" t="s">
        <v>83</v>
      </c>
      <c r="Z1" s="2" t="s">
        <v>82</v>
      </c>
      <c r="AA1" s="2" t="s">
        <v>81</v>
      </c>
      <c r="AB1" s="2" t="s">
        <v>103</v>
      </c>
      <c r="AC1" s="2" t="s">
        <v>104</v>
      </c>
      <c r="AD1" s="2" t="s">
        <v>105</v>
      </c>
      <c r="AE1" s="2" t="s">
        <v>80</v>
      </c>
      <c r="AF1" s="2" t="s">
        <v>79</v>
      </c>
      <c r="AG1" s="2" t="s">
        <v>78</v>
      </c>
      <c r="AH1" s="2" t="s">
        <v>77</v>
      </c>
      <c r="AI1" s="2" t="s">
        <v>76</v>
      </c>
      <c r="AJ1" s="2" t="s">
        <v>75</v>
      </c>
      <c r="AK1" s="2" t="s">
        <v>98</v>
      </c>
      <c r="AL1" s="2" t="s">
        <v>107</v>
      </c>
    </row>
    <row r="2" spans="1:38" x14ac:dyDescent="0.3">
      <c r="A2" t="s">
        <v>66</v>
      </c>
      <c r="B2" t="s">
        <v>63</v>
      </c>
      <c r="C2" s="1">
        <v>0.15277777777777776</v>
      </c>
      <c r="D2">
        <f>S2+AK2-AL2</f>
        <v>23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 s="1">
        <v>0.3430555555555555</v>
      </c>
      <c r="M2" s="1">
        <v>0.375</v>
      </c>
      <c r="N2" s="1">
        <f>M2-L2</f>
        <v>3.1944444444444497E-2</v>
      </c>
      <c r="O2">
        <v>1</v>
      </c>
      <c r="P2">
        <v>1</v>
      </c>
      <c r="Q2">
        <v>1</v>
      </c>
      <c r="R2">
        <v>1</v>
      </c>
      <c r="S2">
        <f>SUM(G2:K2,O2:R2)</f>
        <v>9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 s="1">
        <v>0.43472222222222223</v>
      </c>
      <c r="AC2" s="1">
        <v>0.56319444444444444</v>
      </c>
      <c r="AD2" s="1">
        <f>AC2-AB2</f>
        <v>0.12847222222222221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f>SUM(T2:AA2,AE2:AJ2)</f>
        <v>14</v>
      </c>
    </row>
    <row r="3" spans="1:38" x14ac:dyDescent="0.3">
      <c r="A3" t="s">
        <v>47</v>
      </c>
      <c r="B3" t="s">
        <v>41</v>
      </c>
      <c r="C3" s="1">
        <v>0.15902777777777777</v>
      </c>
      <c r="D3">
        <f t="shared" ref="D3:D26" si="0">S3+AK3-AL3</f>
        <v>21</v>
      </c>
      <c r="E3">
        <v>1</v>
      </c>
      <c r="F3">
        <v>2</v>
      </c>
      <c r="G3">
        <v>1</v>
      </c>
      <c r="H3">
        <v>1</v>
      </c>
      <c r="I3">
        <v>1</v>
      </c>
      <c r="J3">
        <v>1</v>
      </c>
      <c r="K3">
        <v>1</v>
      </c>
      <c r="L3" s="1">
        <v>0.34236111111111112</v>
      </c>
      <c r="M3" s="1">
        <v>0.37361111111111112</v>
      </c>
      <c r="N3" s="1">
        <f>M3-L3</f>
        <v>3.125E-2</v>
      </c>
      <c r="O3">
        <v>1</v>
      </c>
      <c r="P3">
        <v>1</v>
      </c>
      <c r="Q3">
        <v>1</v>
      </c>
      <c r="R3">
        <v>1</v>
      </c>
      <c r="S3">
        <f>SUM(G3:K3,O3:R3)</f>
        <v>9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 s="1">
        <v>0.43333333333333335</v>
      </c>
      <c r="AC3" s="1">
        <v>0.59027777777777779</v>
      </c>
      <c r="AD3" s="1">
        <f>AC3-AB3</f>
        <v>0.15694444444444444</v>
      </c>
      <c r="AE3">
        <v>1</v>
      </c>
      <c r="AF3">
        <v>1</v>
      </c>
      <c r="AI3">
        <v>1</v>
      </c>
      <c r="AJ3">
        <v>1</v>
      </c>
      <c r="AK3">
        <f>SUM(T3:AA3,AE3:AJ3)</f>
        <v>12</v>
      </c>
    </row>
    <row r="4" spans="1:38" x14ac:dyDescent="0.3">
      <c r="A4" t="s">
        <v>60</v>
      </c>
      <c r="B4" t="s">
        <v>49</v>
      </c>
      <c r="C4" s="1">
        <v>0.15902777777777777</v>
      </c>
      <c r="D4">
        <f t="shared" si="0"/>
        <v>20</v>
      </c>
      <c r="E4">
        <v>2</v>
      </c>
      <c r="F4">
        <v>3</v>
      </c>
      <c r="G4">
        <v>1</v>
      </c>
      <c r="H4">
        <v>1</v>
      </c>
      <c r="I4">
        <v>1</v>
      </c>
      <c r="L4" s="1">
        <v>0.34861111111111115</v>
      </c>
      <c r="M4" s="1">
        <v>0.36944444444444446</v>
      </c>
      <c r="N4" s="1">
        <f>M4-L4</f>
        <v>2.0833333333333315E-2</v>
      </c>
      <c r="O4">
        <v>1</v>
      </c>
      <c r="P4">
        <v>1</v>
      </c>
      <c r="Q4">
        <v>1</v>
      </c>
      <c r="R4">
        <v>1</v>
      </c>
      <c r="S4">
        <f>SUM(G4:K4,O4:R4)</f>
        <v>7</v>
      </c>
      <c r="T4">
        <v>1</v>
      </c>
      <c r="U4">
        <v>1</v>
      </c>
      <c r="V4">
        <v>1</v>
      </c>
      <c r="W4">
        <v>1</v>
      </c>
      <c r="Y4">
        <v>1</v>
      </c>
      <c r="Z4">
        <v>1</v>
      </c>
      <c r="AA4">
        <v>1</v>
      </c>
      <c r="AB4" s="1">
        <v>0.43541666666666662</v>
      </c>
      <c r="AC4" s="1">
        <v>0.55486111111111114</v>
      </c>
      <c r="AD4" s="1">
        <f>AC4-AB4</f>
        <v>0.11944444444444452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f>SUM(T4:AA4,AE4:AJ4)</f>
        <v>13</v>
      </c>
    </row>
    <row r="5" spans="1:38" x14ac:dyDescent="0.3">
      <c r="A5" t="s">
        <v>59</v>
      </c>
      <c r="B5" t="s">
        <v>49</v>
      </c>
      <c r="C5" s="1">
        <v>0.15069444444444444</v>
      </c>
      <c r="D5">
        <f t="shared" si="0"/>
        <v>19</v>
      </c>
      <c r="E5">
        <v>3</v>
      </c>
      <c r="F5">
        <v>4</v>
      </c>
      <c r="G5">
        <v>1</v>
      </c>
      <c r="H5">
        <v>1</v>
      </c>
      <c r="I5">
        <v>1</v>
      </c>
      <c r="J5">
        <v>1</v>
      </c>
      <c r="K5">
        <v>1</v>
      </c>
      <c r="L5" s="1">
        <v>0.34791666666666665</v>
      </c>
      <c r="M5" s="1">
        <v>0.38194444444444442</v>
      </c>
      <c r="N5" s="1">
        <f>M5-L5</f>
        <v>3.4027777777777768E-2</v>
      </c>
      <c r="O5">
        <v>1</v>
      </c>
      <c r="P5">
        <v>1</v>
      </c>
      <c r="Q5">
        <v>1</v>
      </c>
      <c r="R5">
        <v>1</v>
      </c>
      <c r="S5">
        <f>SUM(G5:K5,O5:R5)</f>
        <v>9</v>
      </c>
      <c r="T5">
        <v>1</v>
      </c>
      <c r="U5">
        <v>1</v>
      </c>
      <c r="V5">
        <v>1</v>
      </c>
      <c r="W5">
        <v>1</v>
      </c>
      <c r="Y5">
        <v>1</v>
      </c>
      <c r="Z5">
        <v>1</v>
      </c>
      <c r="AB5" s="1">
        <v>0.45208333333333334</v>
      </c>
      <c r="AC5" s="1">
        <v>0.5625</v>
      </c>
      <c r="AD5" s="1">
        <f>AC5-AB5</f>
        <v>0.11041666666666666</v>
      </c>
      <c r="AE5">
        <v>1</v>
      </c>
      <c r="AF5">
        <v>1</v>
      </c>
      <c r="AI5">
        <v>1</v>
      </c>
      <c r="AJ5">
        <v>1</v>
      </c>
      <c r="AK5">
        <f>SUM(T5:AA5,AE5:AJ5)</f>
        <v>10</v>
      </c>
    </row>
    <row r="6" spans="1:38" x14ac:dyDescent="0.3">
      <c r="A6" t="s">
        <v>65</v>
      </c>
      <c r="B6" t="s">
        <v>63</v>
      </c>
      <c r="C6" s="1">
        <v>0.15138888888888888</v>
      </c>
      <c r="D6">
        <f t="shared" si="0"/>
        <v>19</v>
      </c>
      <c r="E6">
        <v>2</v>
      </c>
      <c r="F6">
        <v>5</v>
      </c>
      <c r="G6">
        <v>1</v>
      </c>
      <c r="H6">
        <v>1</v>
      </c>
      <c r="I6">
        <v>1</v>
      </c>
      <c r="J6">
        <v>1</v>
      </c>
      <c r="K6">
        <v>1</v>
      </c>
      <c r="L6" s="1">
        <v>0.3520833333333333</v>
      </c>
      <c r="M6" s="1">
        <v>0.38472222222222219</v>
      </c>
      <c r="N6" s="1">
        <f>M6-L6</f>
        <v>3.2638888888888884E-2</v>
      </c>
      <c r="O6">
        <v>1</v>
      </c>
      <c r="P6">
        <v>1</v>
      </c>
      <c r="Q6">
        <v>1</v>
      </c>
      <c r="R6">
        <v>1</v>
      </c>
      <c r="S6">
        <f>SUM(G6:K6,O6:R6)</f>
        <v>9</v>
      </c>
      <c r="T6">
        <v>1</v>
      </c>
      <c r="U6">
        <v>1</v>
      </c>
      <c r="V6">
        <v>1</v>
      </c>
      <c r="W6">
        <v>1</v>
      </c>
      <c r="Y6">
        <v>1</v>
      </c>
      <c r="Z6">
        <v>1</v>
      </c>
      <c r="AB6" s="1">
        <v>0.45555555555555555</v>
      </c>
      <c r="AC6" s="1">
        <v>0.57152777777777775</v>
      </c>
      <c r="AD6" s="1">
        <f>AC6-AB6</f>
        <v>0.1159722222222222</v>
      </c>
      <c r="AE6">
        <v>1</v>
      </c>
      <c r="AF6">
        <v>1</v>
      </c>
      <c r="AI6">
        <v>1</v>
      </c>
      <c r="AJ6">
        <v>1</v>
      </c>
      <c r="AK6">
        <f>SUM(T6:AA6,AE6:AJ6)</f>
        <v>10</v>
      </c>
    </row>
    <row r="7" spans="1:38" x14ac:dyDescent="0.3">
      <c r="A7" t="s">
        <v>58</v>
      </c>
      <c r="B7" t="s">
        <v>49</v>
      </c>
      <c r="C7" s="1">
        <v>0.16111111111111112</v>
      </c>
      <c r="D7">
        <f t="shared" si="0"/>
        <v>19</v>
      </c>
      <c r="E7">
        <v>4</v>
      </c>
      <c r="F7">
        <v>6</v>
      </c>
      <c r="G7">
        <v>1</v>
      </c>
      <c r="H7">
        <v>1</v>
      </c>
      <c r="I7">
        <v>1</v>
      </c>
      <c r="J7">
        <v>1</v>
      </c>
      <c r="K7">
        <v>1</v>
      </c>
      <c r="L7" s="1">
        <v>0.34861111111111115</v>
      </c>
      <c r="M7" s="1">
        <v>0.38263888888888892</v>
      </c>
      <c r="N7" s="1">
        <f>M7-L7</f>
        <v>3.4027777777777768E-2</v>
      </c>
      <c r="O7">
        <v>1</v>
      </c>
      <c r="P7">
        <v>1</v>
      </c>
      <c r="Q7">
        <v>1</v>
      </c>
      <c r="R7">
        <v>1</v>
      </c>
      <c r="S7">
        <f>SUM(G7:K7,O7:R7)</f>
        <v>9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AB7" s="1">
        <v>0.46249999999999997</v>
      </c>
      <c r="AC7" s="1">
        <v>0.58194444444444449</v>
      </c>
      <c r="AD7" s="1">
        <f>AC7-AB7</f>
        <v>0.11944444444444452</v>
      </c>
      <c r="AE7">
        <v>1</v>
      </c>
      <c r="AF7">
        <v>1</v>
      </c>
      <c r="AI7">
        <v>1</v>
      </c>
      <c r="AJ7">
        <v>1</v>
      </c>
      <c r="AK7">
        <f>SUM(T7:AA7,AE7:AJ7)</f>
        <v>10</v>
      </c>
    </row>
    <row r="8" spans="1:38" x14ac:dyDescent="0.3">
      <c r="A8" t="s">
        <v>57</v>
      </c>
      <c r="B8" t="s">
        <v>49</v>
      </c>
      <c r="C8" s="1">
        <v>0.14652777777777778</v>
      </c>
      <c r="D8">
        <f t="shared" si="0"/>
        <v>18</v>
      </c>
      <c r="E8">
        <v>5</v>
      </c>
      <c r="F8">
        <v>7</v>
      </c>
      <c r="G8">
        <v>1</v>
      </c>
      <c r="H8">
        <v>1</v>
      </c>
      <c r="I8">
        <v>1</v>
      </c>
      <c r="J8">
        <v>1</v>
      </c>
      <c r="K8">
        <v>1</v>
      </c>
      <c r="L8" s="1">
        <v>0.34861111111111115</v>
      </c>
      <c r="M8" s="1">
        <v>0.38055555555555554</v>
      </c>
      <c r="N8" s="1">
        <f>M8-L8</f>
        <v>3.1944444444444386E-2</v>
      </c>
      <c r="O8">
        <v>1</v>
      </c>
      <c r="P8">
        <v>1</v>
      </c>
      <c r="Q8">
        <v>1</v>
      </c>
      <c r="R8">
        <v>1</v>
      </c>
      <c r="S8">
        <f>SUM(G8:K8,O8:R8)</f>
        <v>9</v>
      </c>
      <c r="T8">
        <v>1</v>
      </c>
      <c r="U8">
        <v>1</v>
      </c>
      <c r="V8">
        <v>1</v>
      </c>
      <c r="AB8" s="1">
        <v>0.47152777777777777</v>
      </c>
      <c r="AC8" s="1">
        <v>0.52847222222222223</v>
      </c>
      <c r="AD8" s="1">
        <f>AC8-AB8</f>
        <v>5.6944444444444464E-2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f>SUM(T8:AA8,AE8:AJ8)</f>
        <v>9</v>
      </c>
    </row>
    <row r="9" spans="1:38" x14ac:dyDescent="0.3">
      <c r="A9" t="s">
        <v>56</v>
      </c>
      <c r="B9" t="s">
        <v>49</v>
      </c>
      <c r="C9" s="1">
        <v>0.15555555555555556</v>
      </c>
      <c r="D9">
        <f t="shared" si="0"/>
        <v>18</v>
      </c>
      <c r="E9">
        <v>6</v>
      </c>
      <c r="F9">
        <v>8</v>
      </c>
      <c r="G9">
        <v>1</v>
      </c>
      <c r="H9">
        <v>1</v>
      </c>
      <c r="I9">
        <v>1</v>
      </c>
      <c r="J9">
        <v>1</v>
      </c>
      <c r="K9">
        <v>1</v>
      </c>
      <c r="L9" s="1">
        <v>0.34583333333333338</v>
      </c>
      <c r="M9" s="1">
        <v>0.37847222222222227</v>
      </c>
      <c r="N9" s="1">
        <f>M9-L9</f>
        <v>3.2638888888888884E-2</v>
      </c>
      <c r="O9">
        <v>1</v>
      </c>
      <c r="P9">
        <v>1</v>
      </c>
      <c r="Q9">
        <v>1</v>
      </c>
      <c r="R9">
        <v>1</v>
      </c>
      <c r="S9">
        <f>SUM(G9:K9,O9:R9)</f>
        <v>9</v>
      </c>
      <c r="T9">
        <v>1</v>
      </c>
      <c r="U9">
        <v>1</v>
      </c>
      <c r="V9">
        <v>1</v>
      </c>
      <c r="W9">
        <v>1</v>
      </c>
      <c r="Z9">
        <v>1</v>
      </c>
      <c r="AB9" s="1">
        <v>0.46180555555555558</v>
      </c>
      <c r="AC9" s="1">
        <v>0.56597222222222221</v>
      </c>
      <c r="AD9" s="1">
        <f>AC9-AB9</f>
        <v>0.10416666666666663</v>
      </c>
      <c r="AE9">
        <v>1</v>
      </c>
      <c r="AF9">
        <v>1</v>
      </c>
      <c r="AI9">
        <v>1</v>
      </c>
      <c r="AJ9">
        <v>1</v>
      </c>
      <c r="AK9">
        <f>SUM(T9:AA9,AE9:AJ9)</f>
        <v>9</v>
      </c>
    </row>
    <row r="10" spans="1:38" x14ac:dyDescent="0.3">
      <c r="A10" t="s">
        <v>46</v>
      </c>
      <c r="B10" t="s">
        <v>41</v>
      </c>
      <c r="C10" s="1">
        <v>0.16458333333333333</v>
      </c>
      <c r="D10">
        <f t="shared" si="0"/>
        <v>18</v>
      </c>
      <c r="E10">
        <v>2</v>
      </c>
      <c r="F10">
        <v>9</v>
      </c>
      <c r="G10">
        <v>1</v>
      </c>
      <c r="H10">
        <v>1</v>
      </c>
      <c r="I10">
        <v>1</v>
      </c>
      <c r="J10">
        <v>1</v>
      </c>
      <c r="K10">
        <v>1</v>
      </c>
      <c r="L10" s="1">
        <v>0.3666666666666667</v>
      </c>
      <c r="M10" s="1">
        <v>0.39930555555555558</v>
      </c>
      <c r="N10" s="1">
        <f>M10-L10</f>
        <v>3.2638888888888884E-2</v>
      </c>
      <c r="O10">
        <v>1</v>
      </c>
      <c r="P10">
        <v>1</v>
      </c>
      <c r="Q10">
        <v>1</v>
      </c>
      <c r="R10">
        <v>1</v>
      </c>
      <c r="S10">
        <f>SUM(G10:K10,O10:R10)</f>
        <v>9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">
        <v>0.46527777777777773</v>
      </c>
      <c r="AC10" s="1">
        <v>0.60277777777777775</v>
      </c>
      <c r="AD10" s="1">
        <f>AC10-AB10</f>
        <v>0.13750000000000001</v>
      </c>
      <c r="AF10">
        <v>1</v>
      </c>
      <c r="AK10">
        <f>SUM(T10:AA10,AE10:AJ10)</f>
        <v>9</v>
      </c>
    </row>
    <row r="11" spans="1:38" x14ac:dyDescent="0.3">
      <c r="A11" t="s">
        <v>62</v>
      </c>
      <c r="B11" t="s">
        <v>61</v>
      </c>
      <c r="C11" s="1">
        <v>0.15486111111111112</v>
      </c>
      <c r="D11">
        <f t="shared" si="0"/>
        <v>17</v>
      </c>
      <c r="E11">
        <v>1</v>
      </c>
      <c r="F11">
        <v>10</v>
      </c>
      <c r="G11">
        <v>1</v>
      </c>
      <c r="H11">
        <v>1</v>
      </c>
      <c r="I11">
        <v>1</v>
      </c>
      <c r="J11">
        <v>1</v>
      </c>
      <c r="K11">
        <v>1</v>
      </c>
      <c r="L11" s="1">
        <v>0.34722222222222227</v>
      </c>
      <c r="M11" s="1">
        <v>0.3833333333333333</v>
      </c>
      <c r="N11" s="1">
        <f>M11-L11</f>
        <v>3.6111111111111038E-2</v>
      </c>
      <c r="O11">
        <v>1</v>
      </c>
      <c r="P11">
        <v>1</v>
      </c>
      <c r="Q11">
        <v>1</v>
      </c>
      <c r="R11">
        <v>1</v>
      </c>
      <c r="S11">
        <f>SUM(G11:K11,O11:R11)</f>
        <v>9</v>
      </c>
      <c r="T11">
        <v>1</v>
      </c>
      <c r="U11">
        <v>1</v>
      </c>
      <c r="V11">
        <v>1</v>
      </c>
      <c r="AB11" s="1">
        <v>0.46458333333333335</v>
      </c>
      <c r="AC11" s="1">
        <v>0.53333333333333333</v>
      </c>
      <c r="AD11" s="1">
        <f>AC11-AB11</f>
        <v>6.8749999999999978E-2</v>
      </c>
      <c r="AE11">
        <v>1</v>
      </c>
      <c r="AF11">
        <v>1</v>
      </c>
      <c r="AH11">
        <v>1</v>
      </c>
      <c r="AI11">
        <v>1</v>
      </c>
      <c r="AJ11">
        <v>1</v>
      </c>
      <c r="AK11">
        <f>SUM(T11:AA11,AE11:AJ11)</f>
        <v>8</v>
      </c>
    </row>
    <row r="12" spans="1:38" x14ac:dyDescent="0.3">
      <c r="A12" t="s">
        <v>74</v>
      </c>
      <c r="B12" t="s">
        <v>67</v>
      </c>
      <c r="C12" s="1">
        <v>0.125</v>
      </c>
      <c r="D12">
        <f>S12+AK12-AL12</f>
        <v>15</v>
      </c>
      <c r="E12">
        <v>1</v>
      </c>
      <c r="F12">
        <v>11</v>
      </c>
      <c r="G12">
        <v>1</v>
      </c>
      <c r="H12">
        <v>1</v>
      </c>
      <c r="I12">
        <v>1</v>
      </c>
      <c r="J12">
        <v>1</v>
      </c>
      <c r="K12">
        <v>1</v>
      </c>
      <c r="L12" s="1">
        <v>0.34513888888888888</v>
      </c>
      <c r="M12" s="1">
        <v>0.38055555555555554</v>
      </c>
      <c r="N12" s="1">
        <f>M12-L12</f>
        <v>3.5416666666666652E-2</v>
      </c>
      <c r="O12">
        <v>1</v>
      </c>
      <c r="P12">
        <v>1</v>
      </c>
      <c r="Q12">
        <v>1</v>
      </c>
      <c r="R12">
        <v>1</v>
      </c>
      <c r="S12">
        <f>SUM(G12:K12,O12:R12)</f>
        <v>9</v>
      </c>
      <c r="T12">
        <v>1</v>
      </c>
      <c r="U12">
        <v>1</v>
      </c>
      <c r="V12">
        <v>1</v>
      </c>
      <c r="W12">
        <v>1</v>
      </c>
      <c r="AB12" s="1">
        <v>0.4680555555555555</v>
      </c>
      <c r="AC12" s="1">
        <v>0.56041666666666667</v>
      </c>
      <c r="AD12" s="1">
        <f>AC12-AB12</f>
        <v>9.2361111111111172E-2</v>
      </c>
      <c r="AE12">
        <v>1</v>
      </c>
      <c r="AF12">
        <v>1</v>
      </c>
      <c r="AK12">
        <f>SUM(T12:AA12,AE12:AJ12)</f>
        <v>6</v>
      </c>
    </row>
    <row r="13" spans="1:38" x14ac:dyDescent="0.3">
      <c r="A13" t="s">
        <v>45</v>
      </c>
      <c r="B13" t="s">
        <v>41</v>
      </c>
      <c r="C13" s="1">
        <v>0.16805555555555554</v>
      </c>
      <c r="D13">
        <f t="shared" si="0"/>
        <v>15</v>
      </c>
      <c r="E13">
        <v>3</v>
      </c>
      <c r="F13">
        <v>12</v>
      </c>
      <c r="G13">
        <v>1</v>
      </c>
      <c r="H13">
        <v>1</v>
      </c>
      <c r="I13">
        <v>1</v>
      </c>
      <c r="J13">
        <v>1</v>
      </c>
      <c r="K13">
        <v>1</v>
      </c>
      <c r="L13" s="1">
        <v>0.34583333333333338</v>
      </c>
      <c r="M13" s="1">
        <v>0.37708333333333338</v>
      </c>
      <c r="N13" s="1">
        <f>M13-L13</f>
        <v>3.125E-2</v>
      </c>
      <c r="O13">
        <v>1</v>
      </c>
      <c r="P13">
        <v>1</v>
      </c>
      <c r="Q13">
        <v>1</v>
      </c>
      <c r="R13">
        <v>1</v>
      </c>
      <c r="S13">
        <f>SUM(G13:K13,O13:R13)</f>
        <v>9</v>
      </c>
      <c r="T13">
        <v>1</v>
      </c>
      <c r="U13">
        <v>1</v>
      </c>
      <c r="V13">
        <v>1</v>
      </c>
      <c r="W13">
        <v>1</v>
      </c>
      <c r="Z13">
        <v>1</v>
      </c>
      <c r="AA13">
        <v>1</v>
      </c>
      <c r="AB13" s="1">
        <v>0.44930555555555557</v>
      </c>
      <c r="AC13" s="1">
        <v>0.59861111111111109</v>
      </c>
      <c r="AD13" s="1">
        <f>AC13-AB13</f>
        <v>0.14930555555555552</v>
      </c>
      <c r="AE13">
        <v>1</v>
      </c>
      <c r="AK13">
        <f>SUM(T13:AA13,AE13:AJ13)</f>
        <v>7</v>
      </c>
      <c r="AL13">
        <v>1</v>
      </c>
    </row>
    <row r="14" spans="1:38" x14ac:dyDescent="0.3">
      <c r="A14" t="s">
        <v>44</v>
      </c>
      <c r="B14" t="s">
        <v>41</v>
      </c>
      <c r="C14" s="1">
        <v>0.14097222222222222</v>
      </c>
      <c r="D14">
        <f>S14+AK14-AL14</f>
        <v>14</v>
      </c>
      <c r="E14">
        <v>4</v>
      </c>
      <c r="F14">
        <v>13</v>
      </c>
      <c r="G14">
        <v>1</v>
      </c>
      <c r="H14">
        <v>1</v>
      </c>
      <c r="I14">
        <v>1</v>
      </c>
      <c r="J14">
        <v>1</v>
      </c>
      <c r="K14">
        <v>1</v>
      </c>
      <c r="L14" s="1">
        <v>0.3756944444444445</v>
      </c>
      <c r="M14" s="1">
        <v>0.41180555555555554</v>
      </c>
      <c r="N14" s="1">
        <f>M14-L14</f>
        <v>3.6111111111111038E-2</v>
      </c>
      <c r="O14">
        <v>1</v>
      </c>
      <c r="P14">
        <v>1</v>
      </c>
      <c r="Q14">
        <v>1</v>
      </c>
      <c r="R14">
        <v>1</v>
      </c>
      <c r="S14">
        <f>SUM(G14:K14,O14:R14)</f>
        <v>9</v>
      </c>
      <c r="T14">
        <v>1</v>
      </c>
      <c r="U14">
        <v>1</v>
      </c>
      <c r="V14">
        <v>1</v>
      </c>
      <c r="AB14" s="1">
        <v>0.52708333333333335</v>
      </c>
      <c r="AC14" s="1">
        <v>0.58402777777777781</v>
      </c>
      <c r="AD14" s="1">
        <f>AC14-AB14</f>
        <v>5.6944444444444464E-2</v>
      </c>
      <c r="AE14">
        <v>1</v>
      </c>
      <c r="AF14">
        <v>1</v>
      </c>
      <c r="AK14">
        <f>SUM(T14:AA14,AE14:AJ14)</f>
        <v>5</v>
      </c>
    </row>
    <row r="15" spans="1:38" x14ac:dyDescent="0.3">
      <c r="A15" t="s">
        <v>73</v>
      </c>
      <c r="B15" t="s">
        <v>67</v>
      </c>
      <c r="C15" s="1">
        <v>0.16944444444444443</v>
      </c>
      <c r="D15">
        <f t="shared" si="0"/>
        <v>14</v>
      </c>
      <c r="E15">
        <v>2</v>
      </c>
      <c r="F15">
        <v>14</v>
      </c>
      <c r="G15">
        <v>1</v>
      </c>
      <c r="H15">
        <v>1</v>
      </c>
      <c r="I15">
        <v>1</v>
      </c>
      <c r="J15">
        <v>1</v>
      </c>
      <c r="K15">
        <v>1</v>
      </c>
      <c r="L15" s="1">
        <v>0.34861111111111115</v>
      </c>
      <c r="M15" s="1">
        <v>0.3833333333333333</v>
      </c>
      <c r="N15" s="1">
        <f>M15-L15</f>
        <v>3.4722222222222154E-2</v>
      </c>
      <c r="O15">
        <v>1</v>
      </c>
      <c r="P15">
        <v>1</v>
      </c>
      <c r="Q15">
        <v>1</v>
      </c>
      <c r="R15">
        <v>1</v>
      </c>
      <c r="S15">
        <f>SUM(G15:K15,O15:R15)</f>
        <v>9</v>
      </c>
      <c r="T15">
        <v>1</v>
      </c>
      <c r="U15">
        <v>1</v>
      </c>
      <c r="W15">
        <v>1</v>
      </c>
      <c r="Z15">
        <v>1</v>
      </c>
      <c r="AB15" s="1">
        <v>0.49652777777777773</v>
      </c>
      <c r="AC15" s="1">
        <v>0.61111111111111105</v>
      </c>
      <c r="AD15" s="1">
        <f>AC15-AB15</f>
        <v>0.11458333333333331</v>
      </c>
      <c r="AE15">
        <v>1</v>
      </c>
      <c r="AF15">
        <v>1</v>
      </c>
      <c r="AK15">
        <f>SUM(T15:AA15,AE15:AJ15)</f>
        <v>6</v>
      </c>
      <c r="AL15">
        <v>1</v>
      </c>
    </row>
    <row r="16" spans="1:38" x14ac:dyDescent="0.3">
      <c r="A16" t="s">
        <v>43</v>
      </c>
      <c r="B16" t="s">
        <v>41</v>
      </c>
      <c r="C16" s="1">
        <v>0.14583333333333334</v>
      </c>
      <c r="D16">
        <f>S16+AK16-AL16</f>
        <v>13</v>
      </c>
      <c r="E16">
        <v>5</v>
      </c>
      <c r="F16">
        <v>15</v>
      </c>
      <c r="G16">
        <v>1</v>
      </c>
      <c r="H16">
        <v>1</v>
      </c>
      <c r="I16">
        <v>1</v>
      </c>
      <c r="J16">
        <v>1</v>
      </c>
      <c r="K16">
        <v>1</v>
      </c>
      <c r="L16" s="1">
        <v>0.34930555555555554</v>
      </c>
      <c r="M16" s="1">
        <v>0.39027777777777778</v>
      </c>
      <c r="N16" s="1">
        <f>M16-L16</f>
        <v>4.0972222222222243E-2</v>
      </c>
      <c r="O16">
        <v>1</v>
      </c>
      <c r="P16">
        <v>1</v>
      </c>
      <c r="Q16">
        <v>1</v>
      </c>
      <c r="R16">
        <v>1</v>
      </c>
      <c r="S16">
        <f>SUM(G16:K16,O16:R16)</f>
        <v>9</v>
      </c>
      <c r="T16">
        <v>1</v>
      </c>
      <c r="U16">
        <v>1</v>
      </c>
      <c r="AB16" s="1">
        <v>0.50208333333333333</v>
      </c>
      <c r="AC16" s="1">
        <v>0.57847222222222217</v>
      </c>
      <c r="AD16" s="1">
        <f>AC16-AB16</f>
        <v>7.638888888888884E-2</v>
      </c>
      <c r="AE16">
        <v>1</v>
      </c>
      <c r="AF16">
        <v>1</v>
      </c>
      <c r="AK16">
        <f>SUM(T16:AA16,AE16:AJ16)</f>
        <v>4</v>
      </c>
    </row>
    <row r="17" spans="1:38" x14ac:dyDescent="0.3">
      <c r="A17" t="s">
        <v>55</v>
      </c>
      <c r="B17" t="s">
        <v>49</v>
      </c>
      <c r="C17" s="1">
        <v>0.16874999999999998</v>
      </c>
      <c r="D17">
        <f t="shared" si="0"/>
        <v>13</v>
      </c>
      <c r="E17">
        <v>7</v>
      </c>
      <c r="F17">
        <v>16</v>
      </c>
      <c r="G17">
        <v>1</v>
      </c>
      <c r="H17">
        <v>1</v>
      </c>
      <c r="I17">
        <v>1</v>
      </c>
      <c r="J17">
        <v>1</v>
      </c>
      <c r="K17">
        <v>1</v>
      </c>
      <c r="L17" s="1">
        <v>0.34722222222222227</v>
      </c>
      <c r="M17" s="1">
        <v>0.38055555555555554</v>
      </c>
      <c r="N17" s="1">
        <f>M17-L17</f>
        <v>3.333333333333327E-2</v>
      </c>
      <c r="O17">
        <v>1</v>
      </c>
      <c r="P17">
        <v>1</v>
      </c>
      <c r="Q17">
        <v>1</v>
      </c>
      <c r="R17">
        <v>1</v>
      </c>
      <c r="S17">
        <f>SUM(G17:K17,O17:R17)</f>
        <v>9</v>
      </c>
      <c r="T17">
        <v>1</v>
      </c>
      <c r="U17">
        <v>1</v>
      </c>
      <c r="V17">
        <v>1</v>
      </c>
      <c r="W17">
        <v>1</v>
      </c>
      <c r="Z17">
        <v>1</v>
      </c>
      <c r="AB17" s="1">
        <v>0.4770833333333333</v>
      </c>
      <c r="AC17" s="1">
        <v>0.59583333333333333</v>
      </c>
      <c r="AD17" s="1">
        <f>AC17-AB17</f>
        <v>0.11875000000000002</v>
      </c>
      <c r="AK17">
        <f>SUM(T17:AA17,AE17:AJ17)</f>
        <v>5</v>
      </c>
      <c r="AL17">
        <v>1</v>
      </c>
    </row>
    <row r="18" spans="1:38" x14ac:dyDescent="0.3">
      <c r="A18" t="s">
        <v>54</v>
      </c>
      <c r="B18" t="s">
        <v>49</v>
      </c>
      <c r="C18" s="1">
        <v>0.11805555555555557</v>
      </c>
      <c r="D18">
        <f t="shared" si="0"/>
        <v>12</v>
      </c>
      <c r="E18">
        <v>8</v>
      </c>
      <c r="F18">
        <v>17</v>
      </c>
      <c r="G18">
        <v>1</v>
      </c>
      <c r="H18">
        <v>1</v>
      </c>
      <c r="I18">
        <v>1</v>
      </c>
      <c r="L18" s="1">
        <v>0.3520833333333333</v>
      </c>
      <c r="M18" s="1">
        <v>0.38125000000000003</v>
      </c>
      <c r="N18" s="1">
        <f>M18-L18</f>
        <v>2.916666666666673E-2</v>
      </c>
      <c r="O18">
        <v>1</v>
      </c>
      <c r="P18">
        <v>1</v>
      </c>
      <c r="Q18">
        <v>1</v>
      </c>
      <c r="R18">
        <v>1</v>
      </c>
      <c r="S18">
        <f>SUM(G18:K18,O18:R18)</f>
        <v>7</v>
      </c>
      <c r="T18">
        <v>1</v>
      </c>
      <c r="U18">
        <v>1</v>
      </c>
      <c r="V18">
        <v>1</v>
      </c>
      <c r="W18">
        <v>1</v>
      </c>
      <c r="Z18">
        <v>1</v>
      </c>
      <c r="AB18" s="1">
        <v>0.46180555555555558</v>
      </c>
      <c r="AC18" s="1">
        <v>0.61458333333333337</v>
      </c>
      <c r="AD18" s="1">
        <f>AC18-AB18</f>
        <v>0.15277777777777779</v>
      </c>
      <c r="AK18">
        <f>SUM(T18:AA18,AE18:AJ18)</f>
        <v>5</v>
      </c>
    </row>
    <row r="19" spans="1:38" x14ac:dyDescent="0.3">
      <c r="A19" t="s">
        <v>53</v>
      </c>
      <c r="B19" t="s">
        <v>49</v>
      </c>
      <c r="C19" s="1">
        <v>0.16111111111111112</v>
      </c>
      <c r="D19">
        <f t="shared" si="0"/>
        <v>12</v>
      </c>
      <c r="E19">
        <v>9</v>
      </c>
      <c r="F19">
        <v>18</v>
      </c>
      <c r="G19">
        <v>1</v>
      </c>
      <c r="H19">
        <v>1</v>
      </c>
      <c r="I19">
        <v>1</v>
      </c>
      <c r="J19">
        <v>1</v>
      </c>
      <c r="K19">
        <v>1</v>
      </c>
      <c r="L19" s="1">
        <v>0.34930555555555554</v>
      </c>
      <c r="M19" s="1">
        <v>0.3833333333333333</v>
      </c>
      <c r="N19" s="1">
        <f>M19-L19</f>
        <v>3.4027777777777768E-2</v>
      </c>
      <c r="O19">
        <v>1</v>
      </c>
      <c r="P19">
        <v>1</v>
      </c>
      <c r="Q19">
        <v>1</v>
      </c>
      <c r="R19">
        <v>1</v>
      </c>
      <c r="S19">
        <f>SUM(G19:K19,O19:R19)</f>
        <v>9</v>
      </c>
      <c r="T19">
        <v>1</v>
      </c>
      <c r="U19">
        <v>1</v>
      </c>
      <c r="W19">
        <v>1</v>
      </c>
      <c r="AB19" s="1">
        <v>0.49374999999999997</v>
      </c>
      <c r="AC19" s="1">
        <v>0.61736111111111114</v>
      </c>
      <c r="AD19" s="1">
        <f>AC19-AB19</f>
        <v>0.12361111111111117</v>
      </c>
      <c r="AK19">
        <f>SUM(T19:AA19,AE19:AJ19)</f>
        <v>3</v>
      </c>
    </row>
    <row r="20" spans="1:38" x14ac:dyDescent="0.3">
      <c r="A20" t="s">
        <v>52</v>
      </c>
      <c r="B20" t="s">
        <v>49</v>
      </c>
      <c r="C20" s="1">
        <v>0.16388888888888889</v>
      </c>
      <c r="D20">
        <f t="shared" si="0"/>
        <v>12</v>
      </c>
      <c r="E20">
        <v>10</v>
      </c>
      <c r="F20">
        <v>19</v>
      </c>
      <c r="G20">
        <v>1</v>
      </c>
      <c r="H20">
        <v>1</v>
      </c>
      <c r="I20">
        <v>1</v>
      </c>
      <c r="J20">
        <v>1</v>
      </c>
      <c r="K20">
        <v>1</v>
      </c>
      <c r="L20" s="1">
        <v>0.34930555555555554</v>
      </c>
      <c r="M20" s="1">
        <v>0.38263888888888892</v>
      </c>
      <c r="N20" s="1">
        <f>M20-L20</f>
        <v>3.3333333333333381E-2</v>
      </c>
      <c r="O20">
        <v>1</v>
      </c>
      <c r="P20">
        <v>1</v>
      </c>
      <c r="Q20">
        <v>1</v>
      </c>
      <c r="R20">
        <v>1</v>
      </c>
      <c r="S20">
        <f>SUM(G20:K20,O20:R20)</f>
        <v>9</v>
      </c>
      <c r="T20">
        <v>1</v>
      </c>
      <c r="U20">
        <v>1</v>
      </c>
      <c r="W20">
        <v>1</v>
      </c>
      <c r="AB20" s="1">
        <v>0.49374999999999997</v>
      </c>
      <c r="AC20" s="1">
        <v>0.61736111111111114</v>
      </c>
      <c r="AD20" s="1">
        <f>AC20-AB20</f>
        <v>0.12361111111111117</v>
      </c>
      <c r="AK20">
        <f>SUM(T20:AA20,AE20:AJ20)</f>
        <v>3</v>
      </c>
    </row>
    <row r="21" spans="1:38" x14ac:dyDescent="0.3">
      <c r="A21" t="s">
        <v>51</v>
      </c>
      <c r="B21" t="s">
        <v>49</v>
      </c>
      <c r="C21" s="1">
        <v>0.17708333333333334</v>
      </c>
      <c r="D21">
        <f>S21+AK21-AL21</f>
        <v>11</v>
      </c>
      <c r="E21">
        <v>11</v>
      </c>
      <c r="F21">
        <v>20</v>
      </c>
      <c r="H21">
        <v>1</v>
      </c>
      <c r="I21">
        <v>1</v>
      </c>
      <c r="J21">
        <v>1</v>
      </c>
      <c r="K21">
        <v>1</v>
      </c>
      <c r="L21" s="1">
        <v>0.34861111111111115</v>
      </c>
      <c r="M21" s="1">
        <v>0.3840277777777778</v>
      </c>
      <c r="N21" s="1">
        <f>M21-L21</f>
        <v>3.5416666666666652E-2</v>
      </c>
      <c r="O21">
        <v>1</v>
      </c>
      <c r="P21">
        <v>1</v>
      </c>
      <c r="Q21">
        <v>1</v>
      </c>
      <c r="R21">
        <v>1</v>
      </c>
      <c r="S21">
        <f>SUM(G21:K21,O21:R21)</f>
        <v>8</v>
      </c>
      <c r="U21">
        <v>1</v>
      </c>
      <c r="W21">
        <v>1</v>
      </c>
      <c r="Z21">
        <v>1</v>
      </c>
      <c r="AA21">
        <v>1</v>
      </c>
      <c r="AB21" s="1">
        <v>0.46388888888888885</v>
      </c>
      <c r="AC21" s="1">
        <v>0.60486111111111118</v>
      </c>
      <c r="AD21" s="1">
        <f>AC21-AB21</f>
        <v>0.14097222222222233</v>
      </c>
      <c r="AE21">
        <v>1</v>
      </c>
      <c r="AF21">
        <v>1</v>
      </c>
      <c r="AK21">
        <f>SUM(T21:AA21,AE21:AJ21)</f>
        <v>6</v>
      </c>
      <c r="AL21">
        <v>3</v>
      </c>
    </row>
    <row r="22" spans="1:38" x14ac:dyDescent="0.3">
      <c r="A22" t="s">
        <v>72</v>
      </c>
      <c r="B22" t="s">
        <v>67</v>
      </c>
      <c r="C22" s="1">
        <v>9.5138888888888884E-2</v>
      </c>
      <c r="D22">
        <f t="shared" si="0"/>
        <v>10</v>
      </c>
      <c r="E22">
        <v>3</v>
      </c>
      <c r="F22">
        <v>21</v>
      </c>
      <c r="G22">
        <v>1</v>
      </c>
      <c r="H22">
        <v>1</v>
      </c>
      <c r="I22">
        <v>1</v>
      </c>
      <c r="J22">
        <v>1</v>
      </c>
      <c r="K22">
        <v>1</v>
      </c>
      <c r="L22" s="1">
        <v>0.37777777777777777</v>
      </c>
      <c r="M22" s="1">
        <v>0.41597222222222219</v>
      </c>
      <c r="N22" s="1">
        <f>M22-L22</f>
        <v>3.819444444444442E-2</v>
      </c>
      <c r="S22">
        <f>SUM(G22:K22,O22:R22)</f>
        <v>5</v>
      </c>
      <c r="T22">
        <v>1</v>
      </c>
      <c r="U22">
        <v>1</v>
      </c>
      <c r="V22">
        <v>1</v>
      </c>
      <c r="W22">
        <v>1</v>
      </c>
      <c r="Z22">
        <v>1</v>
      </c>
      <c r="AB22" s="1">
        <v>0.45624999999999999</v>
      </c>
      <c r="AC22" s="1">
        <v>0.56666666666666665</v>
      </c>
      <c r="AD22" s="1">
        <f>AC22-AB22</f>
        <v>0.11041666666666666</v>
      </c>
      <c r="AK22">
        <f>SUM(T22:AA22,AE22:AJ22)</f>
        <v>5</v>
      </c>
    </row>
    <row r="23" spans="1:38" x14ac:dyDescent="0.3">
      <c r="A23" t="s">
        <v>42</v>
      </c>
      <c r="B23" t="s">
        <v>41</v>
      </c>
      <c r="C23" s="1">
        <v>0.14722222222222223</v>
      </c>
      <c r="D23">
        <f t="shared" si="0"/>
        <v>9</v>
      </c>
      <c r="E23">
        <v>6</v>
      </c>
      <c r="F23">
        <v>22</v>
      </c>
      <c r="G23">
        <v>1</v>
      </c>
      <c r="H23">
        <v>1</v>
      </c>
      <c r="I23">
        <v>1</v>
      </c>
      <c r="J23">
        <v>1</v>
      </c>
      <c r="K23">
        <v>1</v>
      </c>
      <c r="L23" s="1">
        <v>0.34583333333333338</v>
      </c>
      <c r="M23" s="1">
        <v>0.39513888888888887</v>
      </c>
      <c r="N23" s="1">
        <f>M23-L23</f>
        <v>4.9305555555555491E-2</v>
      </c>
      <c r="O23">
        <v>1</v>
      </c>
      <c r="Q23">
        <v>1</v>
      </c>
      <c r="R23">
        <v>1</v>
      </c>
      <c r="S23">
        <f>SUM(G23:K23,O23:R23)</f>
        <v>8</v>
      </c>
      <c r="U23">
        <v>1</v>
      </c>
      <c r="AB23" s="1">
        <v>0.52986111111111112</v>
      </c>
      <c r="AC23" s="1">
        <v>0.60486111111111118</v>
      </c>
      <c r="AD23" s="1">
        <f>AC23-AB23</f>
        <v>7.5000000000000067E-2</v>
      </c>
      <c r="AK23">
        <f>SUM(T23:AA23,AE23:AJ23)</f>
        <v>1</v>
      </c>
    </row>
    <row r="24" spans="1:38" x14ac:dyDescent="0.3">
      <c r="A24" t="s">
        <v>71</v>
      </c>
      <c r="B24" t="s">
        <v>67</v>
      </c>
      <c r="C24" s="1">
        <v>0.14791666666666667</v>
      </c>
      <c r="D24">
        <f t="shared" si="0"/>
        <v>9</v>
      </c>
      <c r="E24">
        <v>4</v>
      </c>
      <c r="F24">
        <v>23</v>
      </c>
      <c r="G24">
        <v>1</v>
      </c>
      <c r="H24">
        <v>1</v>
      </c>
      <c r="I24">
        <v>1</v>
      </c>
      <c r="L24" s="1">
        <v>0.3743055555555555</v>
      </c>
      <c r="M24" s="1">
        <v>0.39861111111111108</v>
      </c>
      <c r="N24" s="1">
        <f>M24-L24</f>
        <v>2.430555555555558E-2</v>
      </c>
      <c r="O24">
        <v>1</v>
      </c>
      <c r="P24">
        <v>1</v>
      </c>
      <c r="Q24">
        <v>1</v>
      </c>
      <c r="S24">
        <f>SUM(G24:K24,O24:R24)</f>
        <v>6</v>
      </c>
      <c r="U24">
        <v>1</v>
      </c>
      <c r="V24">
        <v>1</v>
      </c>
      <c r="W24">
        <v>1</v>
      </c>
      <c r="AB24" s="1">
        <v>0.50902777777777775</v>
      </c>
      <c r="AC24" s="1">
        <v>0.61111111111111105</v>
      </c>
      <c r="AD24" s="1">
        <f>AC24-AB24</f>
        <v>0.1020833333333333</v>
      </c>
      <c r="AK24">
        <f>SUM(T24:AA24,AE24:AJ24)</f>
        <v>3</v>
      </c>
    </row>
    <row r="25" spans="1:38" x14ac:dyDescent="0.3">
      <c r="A25" t="s">
        <v>70</v>
      </c>
      <c r="B25" t="s">
        <v>67</v>
      </c>
      <c r="C25" s="1">
        <v>0.18263888888888891</v>
      </c>
      <c r="D25">
        <f>S25+AK25-AL25</f>
        <v>9</v>
      </c>
      <c r="E25">
        <v>5</v>
      </c>
      <c r="F25">
        <v>25</v>
      </c>
      <c r="G25">
        <v>1</v>
      </c>
      <c r="H25">
        <v>1</v>
      </c>
      <c r="I25">
        <v>1</v>
      </c>
      <c r="J25">
        <v>1</v>
      </c>
      <c r="K25">
        <v>1</v>
      </c>
      <c r="L25" s="1">
        <v>0.3756944444444445</v>
      </c>
      <c r="M25" s="1">
        <v>0.41111111111111115</v>
      </c>
      <c r="N25" s="1">
        <f>M25-L25</f>
        <v>3.5416666666666652E-2</v>
      </c>
      <c r="O25">
        <v>1</v>
      </c>
      <c r="P25">
        <v>1</v>
      </c>
      <c r="Q25">
        <v>1</v>
      </c>
      <c r="R25">
        <v>1</v>
      </c>
      <c r="S25">
        <f>SUM(G25:K25,O25:R25)</f>
        <v>9</v>
      </c>
      <c r="AB25" s="1">
        <v>0.49722222222222223</v>
      </c>
      <c r="AC25" s="1">
        <v>0.62222222222222223</v>
      </c>
      <c r="AD25" s="1">
        <f>AC25-AB25</f>
        <v>0.125</v>
      </c>
      <c r="AK25">
        <f>SUM(T25:AA25,AE25:AJ25)</f>
        <v>0</v>
      </c>
    </row>
    <row r="26" spans="1:38" x14ac:dyDescent="0.3">
      <c r="A26" t="s">
        <v>64</v>
      </c>
      <c r="B26" t="s">
        <v>63</v>
      </c>
      <c r="C26" s="1">
        <v>0.16805555555555554</v>
      </c>
      <c r="D26">
        <f t="shared" si="0"/>
        <v>8</v>
      </c>
      <c r="E26">
        <v>3</v>
      </c>
      <c r="F26">
        <v>24</v>
      </c>
      <c r="G26">
        <v>1</v>
      </c>
      <c r="H26">
        <v>1</v>
      </c>
      <c r="I26">
        <v>1</v>
      </c>
      <c r="J26">
        <v>1</v>
      </c>
      <c r="K26">
        <v>1</v>
      </c>
      <c r="L26" s="1">
        <v>0.35000000000000003</v>
      </c>
      <c r="M26" s="1">
        <v>0.39097222222222222</v>
      </c>
      <c r="N26" s="1">
        <f>M26-L26</f>
        <v>4.0972222222222188E-2</v>
      </c>
      <c r="O26">
        <v>1</v>
      </c>
      <c r="P26">
        <v>1</v>
      </c>
      <c r="Q26">
        <v>1</v>
      </c>
      <c r="S26">
        <f>SUM(G26:K26,O26:R26)</f>
        <v>8</v>
      </c>
      <c r="U26">
        <v>1</v>
      </c>
      <c r="AB26" s="1">
        <v>0.5756944444444444</v>
      </c>
      <c r="AC26" s="1">
        <v>0.62013888888888891</v>
      </c>
      <c r="AD26" s="1">
        <f>AC26-AB26</f>
        <v>4.4444444444444509E-2</v>
      </c>
      <c r="AK26">
        <f>SUM(T26:AA26,AE26:AJ26)</f>
        <v>1</v>
      </c>
      <c r="AL26">
        <v>1</v>
      </c>
    </row>
    <row r="27" spans="1:38" x14ac:dyDescent="0.3">
      <c r="A27" t="s">
        <v>68</v>
      </c>
      <c r="B27" t="s">
        <v>67</v>
      </c>
      <c r="C27" t="s">
        <v>48</v>
      </c>
      <c r="D27">
        <f>S27+AK27</f>
        <v>6</v>
      </c>
      <c r="G27">
        <v>1</v>
      </c>
      <c r="H27">
        <v>1</v>
      </c>
      <c r="I27">
        <v>1</v>
      </c>
      <c r="J27">
        <v>1</v>
      </c>
      <c r="K27">
        <v>1</v>
      </c>
      <c r="L27" s="1">
        <v>0.3611111111111111</v>
      </c>
      <c r="M27" s="1">
        <v>0.4069444444444445</v>
      </c>
      <c r="N27" s="1">
        <f>M27-L27</f>
        <v>4.5833333333333393E-2</v>
      </c>
      <c r="O27">
        <v>1</v>
      </c>
      <c r="S27">
        <f>SUM(G27:K27,O27:R27)</f>
        <v>6</v>
      </c>
      <c r="AB27" t="s">
        <v>106</v>
      </c>
      <c r="AD27" s="1" t="s">
        <v>106</v>
      </c>
      <c r="AK27">
        <f>SUM(T27:AA27,AE27:AJ27)</f>
        <v>0</v>
      </c>
    </row>
    <row r="28" spans="1:38" x14ac:dyDescent="0.3">
      <c r="A28" t="s">
        <v>69</v>
      </c>
      <c r="B28" t="s">
        <v>67</v>
      </c>
      <c r="C28" t="s">
        <v>48</v>
      </c>
      <c r="D28">
        <f>S28+AK28</f>
        <v>0</v>
      </c>
      <c r="G28">
        <v>0</v>
      </c>
      <c r="L28" s="1">
        <v>0.34791666666666665</v>
      </c>
      <c r="M28" s="1">
        <v>0.39861111111111108</v>
      </c>
      <c r="N28" s="1">
        <f>M28-L28</f>
        <v>5.0694444444444431E-2</v>
      </c>
      <c r="S28">
        <f>SUM(G28:K28,O28:R28)</f>
        <v>0</v>
      </c>
      <c r="AB28" t="s">
        <v>106</v>
      </c>
      <c r="AD28" s="1" t="s">
        <v>106</v>
      </c>
      <c r="AK28">
        <f>SUM(T28:AA28,AE28:AJ28)</f>
        <v>0</v>
      </c>
    </row>
    <row r="29" spans="1:38" x14ac:dyDescent="0.3">
      <c r="A29" t="s">
        <v>50</v>
      </c>
      <c r="B29" t="s">
        <v>49</v>
      </c>
      <c r="C29" t="s">
        <v>48</v>
      </c>
      <c r="D29">
        <f>S29+AK29</f>
        <v>0</v>
      </c>
      <c r="L29" s="1">
        <v>0.34236111111111112</v>
      </c>
      <c r="M29" s="1">
        <v>0.3743055555555555</v>
      </c>
      <c r="N29" s="1">
        <f>M29-L29</f>
        <v>3.1944444444444386E-2</v>
      </c>
      <c r="S29">
        <f>SUM(G29:K29,O29:R29)</f>
        <v>0</v>
      </c>
      <c r="AB29" s="1">
        <v>0.4375</v>
      </c>
      <c r="AC29" t="s">
        <v>106</v>
      </c>
      <c r="AD29" s="1" t="s">
        <v>106</v>
      </c>
      <c r="AK29">
        <f>SUM(T29:AA29,AE29:AJ29)</f>
        <v>0</v>
      </c>
    </row>
  </sheetData>
  <sortState xmlns:xlrd2="http://schemas.microsoft.com/office/spreadsheetml/2017/richdata2" ref="A2:AL29">
    <sortCondition descending="1" ref="D2:D29"/>
    <sortCondition ref="C2:C29"/>
  </sortState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3-Hour Results</vt:lpstr>
      <vt:lpstr>8-Hour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2021-09-28T16:56:21Z</dcterms:created>
  <dcterms:modified xsi:type="dcterms:W3CDTF">2021-09-28T17:33:33Z</dcterms:modified>
</cp:coreProperties>
</file>